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D:\JOB ABRIL\"/>
    </mc:Choice>
  </mc:AlternateContent>
  <xr:revisionPtr revIDLastSave="0" documentId="13_ncr:1_{F609C253-7964-463E-A727-3EB34EAC1D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NSIONADOS Y JUBILADOS" sheetId="5" r:id="rId1"/>
  </sheets>
  <definedNames>
    <definedName name="_xlnm.Print_Area" localSheetId="0">'PENSIONADOS Y JUBILADOS'!$A$1:$L$205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5" l="1"/>
  <c r="E65" i="5"/>
  <c r="E19" i="5"/>
  <c r="K61" i="5"/>
  <c r="K57" i="5"/>
  <c r="E41" i="5"/>
  <c r="M265" i="5"/>
  <c r="J265" i="5"/>
  <c r="I265" i="5"/>
  <c r="H265" i="5"/>
  <c r="G265" i="5"/>
  <c r="F265" i="5"/>
  <c r="E265" i="5"/>
  <c r="K264" i="5"/>
  <c r="K263" i="5"/>
  <c r="K262" i="5"/>
  <c r="K261" i="5"/>
  <c r="K260" i="5"/>
  <c r="K259" i="5"/>
  <c r="K258" i="5"/>
  <c r="K257" i="5"/>
  <c r="K256" i="5"/>
  <c r="M244" i="5"/>
  <c r="J244" i="5"/>
  <c r="I244" i="5"/>
  <c r="H244" i="5"/>
  <c r="G244" i="5"/>
  <c r="F244" i="5"/>
  <c r="E244" i="5"/>
  <c r="K243" i="5"/>
  <c r="K242" i="5"/>
  <c r="K241" i="5"/>
  <c r="K240" i="5"/>
  <c r="K239" i="5"/>
  <c r="K238" i="5"/>
  <c r="K237" i="5"/>
  <c r="K236" i="5"/>
  <c r="K235" i="5"/>
  <c r="M222" i="5"/>
  <c r="J222" i="5"/>
  <c r="I222" i="5"/>
  <c r="H222" i="5"/>
  <c r="G222" i="5"/>
  <c r="F222" i="5"/>
  <c r="E222" i="5"/>
  <c r="K221" i="5"/>
  <c r="K220" i="5"/>
  <c r="K219" i="5"/>
  <c r="K218" i="5"/>
  <c r="K217" i="5"/>
  <c r="K216" i="5"/>
  <c r="K215" i="5"/>
  <c r="K214" i="5"/>
  <c r="K213" i="5"/>
  <c r="M203" i="5"/>
  <c r="J203" i="5"/>
  <c r="I203" i="5"/>
  <c r="H203" i="5"/>
  <c r="G203" i="5"/>
  <c r="F203" i="5"/>
  <c r="E203" i="5"/>
  <c r="K202" i="5"/>
  <c r="K201" i="5"/>
  <c r="K200" i="5"/>
  <c r="K199" i="5"/>
  <c r="K198" i="5"/>
  <c r="K197" i="5"/>
  <c r="K196" i="5"/>
  <c r="K195" i="5"/>
  <c r="K194" i="5"/>
  <c r="M184" i="5"/>
  <c r="J184" i="5"/>
  <c r="I184" i="5"/>
  <c r="H184" i="5"/>
  <c r="G184" i="5"/>
  <c r="F184" i="5"/>
  <c r="E184" i="5"/>
  <c r="K183" i="5"/>
  <c r="K182" i="5"/>
  <c r="K181" i="5"/>
  <c r="K180" i="5"/>
  <c r="K179" i="5"/>
  <c r="K178" i="5"/>
  <c r="K177" i="5"/>
  <c r="K176" i="5"/>
  <c r="K175" i="5"/>
  <c r="K174" i="5"/>
  <c r="K173" i="5"/>
  <c r="M159" i="5"/>
  <c r="J159" i="5"/>
  <c r="I159" i="5"/>
  <c r="H159" i="5"/>
  <c r="G159" i="5"/>
  <c r="F159" i="5"/>
  <c r="E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M136" i="5"/>
  <c r="J136" i="5"/>
  <c r="I136" i="5"/>
  <c r="H136" i="5"/>
  <c r="G136" i="5"/>
  <c r="F136" i="5"/>
  <c r="E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M113" i="5"/>
  <c r="J113" i="5"/>
  <c r="I113" i="5"/>
  <c r="H113" i="5"/>
  <c r="G113" i="5"/>
  <c r="F113" i="5"/>
  <c r="E113" i="5"/>
  <c r="K112" i="5"/>
  <c r="K111" i="5"/>
  <c r="K110" i="5"/>
  <c r="K109" i="5"/>
  <c r="K108" i="5"/>
  <c r="K107" i="5"/>
  <c r="K106" i="5"/>
  <c r="K105" i="5"/>
  <c r="K104" i="5"/>
  <c r="K103" i="5"/>
  <c r="M90" i="5"/>
  <c r="J90" i="5"/>
  <c r="I90" i="5"/>
  <c r="H90" i="5"/>
  <c r="G90" i="5"/>
  <c r="F90" i="5"/>
  <c r="K89" i="5"/>
  <c r="K88" i="5"/>
  <c r="K87" i="5"/>
  <c r="K86" i="5"/>
  <c r="K85" i="5"/>
  <c r="K84" i="5"/>
  <c r="K83" i="5"/>
  <c r="K82" i="5"/>
  <c r="K81" i="5"/>
  <c r="K80" i="5"/>
  <c r="K79" i="5"/>
  <c r="K78" i="5"/>
  <c r="M65" i="5"/>
  <c r="J65" i="5"/>
  <c r="I65" i="5"/>
  <c r="H65" i="5"/>
  <c r="G65" i="5"/>
  <c r="F65" i="5"/>
  <c r="K64" i="5"/>
  <c r="K63" i="5"/>
  <c r="K62" i="5"/>
  <c r="K60" i="5"/>
  <c r="K59" i="5"/>
  <c r="K58" i="5"/>
  <c r="K56" i="5"/>
  <c r="K55" i="5"/>
  <c r="K54" i="5"/>
  <c r="K52" i="5"/>
  <c r="K51" i="5"/>
  <c r="M41" i="5"/>
  <c r="J41" i="5"/>
  <c r="I41" i="5"/>
  <c r="H41" i="5"/>
  <c r="G41" i="5"/>
  <c r="F41" i="5"/>
  <c r="K40" i="5"/>
  <c r="K39" i="5"/>
  <c r="K38" i="5"/>
  <c r="K37" i="5"/>
  <c r="K36" i="5"/>
  <c r="K35" i="5"/>
  <c r="K34" i="5"/>
  <c r="K33" i="5"/>
  <c r="K32" i="5"/>
  <c r="K31" i="5"/>
  <c r="K30" i="5"/>
  <c r="M19" i="5"/>
  <c r="J19" i="5"/>
  <c r="I19" i="5"/>
  <c r="H19" i="5"/>
  <c r="G19" i="5"/>
  <c r="F19" i="5"/>
  <c r="K18" i="5"/>
  <c r="K17" i="5"/>
  <c r="K16" i="5"/>
  <c r="K15" i="5"/>
  <c r="K14" i="5"/>
  <c r="K13" i="5"/>
  <c r="K12" i="5"/>
  <c r="K11" i="5"/>
  <c r="K10" i="5"/>
  <c r="K9" i="5"/>
  <c r="H268" i="5" l="1"/>
  <c r="I268" i="5"/>
  <c r="J268" i="5"/>
  <c r="M268" i="5"/>
  <c r="L268" i="5" s="1"/>
  <c r="K90" i="5"/>
  <c r="K19" i="5"/>
  <c r="K184" i="5"/>
  <c r="G268" i="5"/>
  <c r="J269" i="5" s="1"/>
  <c r="F268" i="5"/>
  <c r="K244" i="5"/>
  <c r="K265" i="5"/>
  <c r="K222" i="5"/>
  <c r="K203" i="5"/>
  <c r="K159" i="5"/>
  <c r="K136" i="5"/>
  <c r="K113" i="5"/>
  <c r="E268" i="5"/>
  <c r="E269" i="5" s="1"/>
  <c r="K53" i="5"/>
  <c r="K65" i="5" s="1"/>
  <c r="K41" i="5"/>
  <c r="K268" i="5" l="1"/>
</calcChain>
</file>

<file path=xl/sharedStrings.xml><?xml version="1.0" encoding="utf-8"?>
<sst xmlns="http://schemas.openxmlformats.org/spreadsheetml/2006/main" count="619" uniqueCount="288">
  <si>
    <t>MUNICIPIO DE ZAPOTLANEJO, JALISCO</t>
  </si>
  <si>
    <t>NOMINA DE SUELDO</t>
  </si>
  <si>
    <t>HOJA # 1</t>
  </si>
  <si>
    <t>PERCEPCIONES</t>
  </si>
  <si>
    <t>DEDUCCIONES</t>
  </si>
  <si>
    <t>SUB</t>
  </si>
  <si>
    <t>CODIGO</t>
  </si>
  <si>
    <t xml:space="preserve">NOMBRE </t>
  </si>
  <si>
    <t>CARGO</t>
  </si>
  <si>
    <t>SALARIO</t>
  </si>
  <si>
    <t>OTRAS</t>
  </si>
  <si>
    <t>FONDO AHORRO</t>
  </si>
  <si>
    <t>DESC. PRESTAMO</t>
  </si>
  <si>
    <t>FONACOT</t>
  </si>
  <si>
    <t>SUELDO NETO</t>
  </si>
  <si>
    <t>FIRMA</t>
  </si>
  <si>
    <t>CTA</t>
  </si>
  <si>
    <t>PENSIONADOS Y JUBILADOS</t>
  </si>
  <si>
    <t>TOTAL</t>
  </si>
  <si>
    <t>A08</t>
  </si>
  <si>
    <t xml:space="preserve">Villavicencio Urzua Arturo </t>
  </si>
  <si>
    <t>Jubilado</t>
  </si>
  <si>
    <t>A11</t>
  </si>
  <si>
    <t xml:space="preserve">Ruiz Ruiz Bernardino </t>
  </si>
  <si>
    <t>A28</t>
  </si>
  <si>
    <t>A31</t>
  </si>
  <si>
    <t xml:space="preserve"> Bustos Ramirez Martha Elba</t>
  </si>
  <si>
    <t>A32</t>
  </si>
  <si>
    <t xml:space="preserve"> Reynoso Nuño Paula</t>
  </si>
  <si>
    <t>A48</t>
  </si>
  <si>
    <t xml:space="preserve">Delgadillo Lomeli Ruben </t>
  </si>
  <si>
    <t>A40</t>
  </si>
  <si>
    <t xml:space="preserve">Jimenez Casillas  Salvador </t>
  </si>
  <si>
    <t>A52</t>
  </si>
  <si>
    <t xml:space="preserve">Jimenez Valdivia Antonio </t>
  </si>
  <si>
    <t xml:space="preserve">Pensionado </t>
  </si>
  <si>
    <t>A19</t>
  </si>
  <si>
    <t xml:space="preserve">Becerra Arambula Ignacia </t>
  </si>
  <si>
    <t>HOJA # 2</t>
  </si>
  <si>
    <t>A25</t>
  </si>
  <si>
    <t xml:space="preserve">Jimenez Valdivia Jose </t>
  </si>
  <si>
    <t>A58</t>
  </si>
  <si>
    <t xml:space="preserve">Vazquez Reynoso Jose </t>
  </si>
  <si>
    <t>A42</t>
  </si>
  <si>
    <t xml:space="preserve">Nuño Cervantes Luis </t>
  </si>
  <si>
    <t>A55</t>
  </si>
  <si>
    <t xml:space="preserve"> Aguirre Gonzalez Emilia</t>
  </si>
  <si>
    <t>Pensionado Viudez</t>
  </si>
  <si>
    <t>A57</t>
  </si>
  <si>
    <t xml:space="preserve">Rodriguez Camacho Hildeliza </t>
  </si>
  <si>
    <t>A01</t>
  </si>
  <si>
    <t xml:space="preserve">Padilla Renteria Agustin </t>
  </si>
  <si>
    <t>Pensionado</t>
  </si>
  <si>
    <t>A05</t>
  </si>
  <si>
    <t xml:space="preserve"> Martinez Lujano Antonio</t>
  </si>
  <si>
    <t>A20</t>
  </si>
  <si>
    <t xml:space="preserve">Gomez Macias Ismael </t>
  </si>
  <si>
    <t>A26</t>
  </si>
  <si>
    <t xml:space="preserve">Solis Delgadillo Jose Juan </t>
  </si>
  <si>
    <t>A51</t>
  </si>
  <si>
    <t xml:space="preserve">Aceves Gonzalez Juan </t>
  </si>
  <si>
    <t>HOJA # 3</t>
  </si>
  <si>
    <t>A29</t>
  </si>
  <si>
    <t xml:space="preserve">Vera Gonzalez Lucio </t>
  </si>
  <si>
    <t>A33</t>
  </si>
  <si>
    <t xml:space="preserve">Ocampo Magallanes Pedro </t>
  </si>
  <si>
    <t>A61</t>
  </si>
  <si>
    <t xml:space="preserve">Gonzalez Ramirez Ramon </t>
  </si>
  <si>
    <t>A38</t>
  </si>
  <si>
    <t>Lomeli Limon  Ramon</t>
  </si>
  <si>
    <t>A50</t>
  </si>
  <si>
    <t>Garcia Murguia Rodolfo</t>
  </si>
  <si>
    <t>A41</t>
  </si>
  <si>
    <t xml:space="preserve">Nuño Ruiz Sidronio </t>
  </si>
  <si>
    <t>A35</t>
  </si>
  <si>
    <t xml:space="preserve">Muñiz Miranda Porfirio </t>
  </si>
  <si>
    <t>A53</t>
  </si>
  <si>
    <t>Arana Diaz Berenice Del Rosario</t>
  </si>
  <si>
    <t>A60</t>
  </si>
  <si>
    <t xml:space="preserve">Navarro Lomeli Ma. Teresa </t>
  </si>
  <si>
    <t>A46</t>
  </si>
  <si>
    <t xml:space="preserve">Corrales Osorio Maria </t>
  </si>
  <si>
    <t>A30</t>
  </si>
  <si>
    <t xml:space="preserve">Mendoza Perez Maria Fatima </t>
  </si>
  <si>
    <t>A62</t>
  </si>
  <si>
    <t xml:space="preserve">Garcia Gonzalez Ramona </t>
  </si>
  <si>
    <t>A06</t>
  </si>
  <si>
    <t xml:space="preserve"> Maciel Silva Apolonio</t>
  </si>
  <si>
    <t>HOJA # 4</t>
  </si>
  <si>
    <t>A07</t>
  </si>
  <si>
    <t xml:space="preserve">Trujillo Garcia  Armando </t>
  </si>
  <si>
    <t>A14</t>
  </si>
  <si>
    <t>A12</t>
  </si>
  <si>
    <t>Mancilla Hernandez Carlos</t>
  </si>
  <si>
    <t>A37</t>
  </si>
  <si>
    <t xml:space="preserve">Jimenez Nuño Rafael </t>
  </si>
  <si>
    <t>A13</t>
  </si>
  <si>
    <t>Maldonado Torres Celia</t>
  </si>
  <si>
    <t>A39</t>
  </si>
  <si>
    <t xml:space="preserve">Rojas Davalos Rocio Leticia </t>
  </si>
  <si>
    <t>A10</t>
  </si>
  <si>
    <t xml:space="preserve"> Ruiz Ruiz Benjamin</t>
  </si>
  <si>
    <t>A02</t>
  </si>
  <si>
    <t xml:space="preserve">Maldonado Ramirez Alfonso </t>
  </si>
  <si>
    <t>A54</t>
  </si>
  <si>
    <t xml:space="preserve">Mendoza Jauregui Catalina </t>
  </si>
  <si>
    <t>A59</t>
  </si>
  <si>
    <t xml:space="preserve"> Lomeli Chavez Ma. Ines</t>
  </si>
  <si>
    <t>A04</t>
  </si>
  <si>
    <t>A15</t>
  </si>
  <si>
    <t xml:space="preserve"> Torres Mercado Emilia</t>
  </si>
  <si>
    <t>HOJA # 5</t>
  </si>
  <si>
    <t>A49</t>
  </si>
  <si>
    <t xml:space="preserve">Garcia Sanchez Teresa </t>
  </si>
  <si>
    <t>A63</t>
  </si>
  <si>
    <t xml:space="preserve">Rodriguez Renteria Ramona </t>
  </si>
  <si>
    <t>A27</t>
  </si>
  <si>
    <t xml:space="preserve">Moran Maldonado Juan Martin </t>
  </si>
  <si>
    <t>A66</t>
  </si>
  <si>
    <t>De Lira Nuñez Emilio</t>
  </si>
  <si>
    <t>A67</t>
  </si>
  <si>
    <t>Carbajal Camarena Ma. Beatriz</t>
  </si>
  <si>
    <t>A68</t>
  </si>
  <si>
    <t>Barva Trujillo Jose</t>
  </si>
  <si>
    <t>A69</t>
  </si>
  <si>
    <t>Arevalos Garcia Ma. Teresa</t>
  </si>
  <si>
    <t>A70</t>
  </si>
  <si>
    <t>Arambula Nuño Rita</t>
  </si>
  <si>
    <t>A72</t>
  </si>
  <si>
    <t>Dominguez Gonzalez Cristobal</t>
  </si>
  <si>
    <t>HOJA # 6</t>
  </si>
  <si>
    <t>A76</t>
  </si>
  <si>
    <t>Murillo Tapia Juan</t>
  </si>
  <si>
    <t>A77</t>
  </si>
  <si>
    <t>Calderon Lopez J. Nieves</t>
  </si>
  <si>
    <t>A78</t>
  </si>
  <si>
    <t>Lupercio Moreno Manuel</t>
  </si>
  <si>
    <t>A79</t>
  </si>
  <si>
    <t>Orozco Cardona María Agustina</t>
  </si>
  <si>
    <t>A80</t>
  </si>
  <si>
    <t>Rodríguez Aceves María del Rosario</t>
  </si>
  <si>
    <t>A81</t>
  </si>
  <si>
    <t>Gutiérrez Moreno María Hermelinda</t>
  </si>
  <si>
    <t>A82</t>
  </si>
  <si>
    <t>Nuño Almaraz Rosa</t>
  </si>
  <si>
    <t>A83</t>
  </si>
  <si>
    <t>Torres Arroyo Sofía</t>
  </si>
  <si>
    <t>A84</t>
  </si>
  <si>
    <t>Muñoz Mena Antonio</t>
  </si>
  <si>
    <t>A85</t>
  </si>
  <si>
    <t>Torres Navarro Cecilio</t>
  </si>
  <si>
    <t>A86</t>
  </si>
  <si>
    <t>Lozano Cortés Lucio</t>
  </si>
  <si>
    <t>A87</t>
  </si>
  <si>
    <t>Hernandez Gonzalez Salvador</t>
  </si>
  <si>
    <t>HOJA # 7</t>
  </si>
  <si>
    <t>A88</t>
  </si>
  <si>
    <t>Flores Navarro Francisco</t>
  </si>
  <si>
    <t>A89</t>
  </si>
  <si>
    <t>Hermosillo Torres Rafael</t>
  </si>
  <si>
    <t>A90</t>
  </si>
  <si>
    <t>Martínez Padilla Alfredo</t>
  </si>
  <si>
    <t>A91</t>
  </si>
  <si>
    <t>De la Cruz Vera Vidal</t>
  </si>
  <si>
    <t>A93</t>
  </si>
  <si>
    <t>Estrada García Ramón</t>
  </si>
  <si>
    <t>A94</t>
  </si>
  <si>
    <t>Ramírez Tapia Felipe</t>
  </si>
  <si>
    <t>A95</t>
  </si>
  <si>
    <t>Camarena Vazquez Porfirio</t>
  </si>
  <si>
    <t>A96</t>
  </si>
  <si>
    <t>Maldonado Jimenez Irma Leticia</t>
  </si>
  <si>
    <t>A97</t>
  </si>
  <si>
    <t>Yañez Silva Rosalio</t>
  </si>
  <si>
    <t>A98</t>
  </si>
  <si>
    <t>Hernandez Casillas Maria Rosa</t>
  </si>
  <si>
    <t>A99</t>
  </si>
  <si>
    <t>Garcia Medrano Ofelia</t>
  </si>
  <si>
    <t>A100</t>
  </si>
  <si>
    <t>Garcia Orozco Amalia</t>
  </si>
  <si>
    <t>HOJA # 8</t>
  </si>
  <si>
    <t>A102</t>
  </si>
  <si>
    <t>A103</t>
  </si>
  <si>
    <t>Avila Davalos Arnoldo</t>
  </si>
  <si>
    <t>A104</t>
  </si>
  <si>
    <t>Maldonado Reinozo Graciela</t>
  </si>
  <si>
    <t>A105</t>
  </si>
  <si>
    <t>Navarro Ruvalcaba Pablo</t>
  </si>
  <si>
    <t>A106</t>
  </si>
  <si>
    <t>Urenda Casillas Maria Guadalupe</t>
  </si>
  <si>
    <t>A107</t>
  </si>
  <si>
    <t>Esparza Velazquez Rosa</t>
  </si>
  <si>
    <t>A108</t>
  </si>
  <si>
    <t>Murillo Sandoval Isaias</t>
  </si>
  <si>
    <t>A109</t>
  </si>
  <si>
    <t>Vera Martin Agripin</t>
  </si>
  <si>
    <t>A110</t>
  </si>
  <si>
    <t>Pulido Coronado Cosme</t>
  </si>
  <si>
    <t>A111</t>
  </si>
  <si>
    <t>Hernandez Montaño Remigio</t>
  </si>
  <si>
    <t>A112</t>
  </si>
  <si>
    <t>Jimenez Pulido Juan Carlos</t>
  </si>
  <si>
    <t>Total Percepciones</t>
  </si>
  <si>
    <t>Total Deducciones</t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</si>
  <si>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.</t>
  </si>
  <si>
    <t>A 113</t>
  </si>
  <si>
    <t>A 114</t>
  </si>
  <si>
    <t>Gutierrez Olivarez Anita</t>
  </si>
  <si>
    <t xml:space="preserve">Jimenez Casillas Luciano  </t>
  </si>
  <si>
    <t>HOJA # 9</t>
  </si>
  <si>
    <t>Hernandez De Anda Martin</t>
  </si>
  <si>
    <t>A 115</t>
  </si>
  <si>
    <t>Garcia Jimenez Santiago</t>
  </si>
  <si>
    <t>Rincon Pliego Alma Alicia</t>
  </si>
  <si>
    <t>A 117</t>
  </si>
  <si>
    <t>De Alba Jimenez Gabriela</t>
  </si>
  <si>
    <t>A 118</t>
  </si>
  <si>
    <t>A 119</t>
  </si>
  <si>
    <t>A 120</t>
  </si>
  <si>
    <t>A 121</t>
  </si>
  <si>
    <t>Ortiz Gonzalez Jose Angel</t>
  </si>
  <si>
    <t>Olvera Fernandez Alfredo</t>
  </si>
  <si>
    <t>Alvarez Reynoso Jose Martin</t>
  </si>
  <si>
    <t>Parra Vazquez Jose de Jesus</t>
  </si>
  <si>
    <t>A 122</t>
  </si>
  <si>
    <t>Rosario Maldonado Kathy Jarelli Guadalupe</t>
  </si>
  <si>
    <t>HOJA # 10</t>
  </si>
  <si>
    <t>A 123</t>
  </si>
  <si>
    <t>Villa Arrizon Maria Eugenia</t>
  </si>
  <si>
    <t>A 124</t>
  </si>
  <si>
    <t>Garcia Jaramillo Abel</t>
  </si>
  <si>
    <t>Lopez Murguia Jose Luis</t>
  </si>
  <si>
    <t>A 125</t>
  </si>
  <si>
    <t>A 126</t>
  </si>
  <si>
    <t>Vazquez Herrera Enrique</t>
  </si>
  <si>
    <t>A 127</t>
  </si>
  <si>
    <t>Martinez Padilla Rigoberto</t>
  </si>
  <si>
    <t>A 128</t>
  </si>
  <si>
    <t>Gonzalez Pulido Alicia</t>
  </si>
  <si>
    <t>HOJA # 11</t>
  </si>
  <si>
    <t>A 129</t>
  </si>
  <si>
    <t>Barroso Velazquez Manuel</t>
  </si>
  <si>
    <t>A 130</t>
  </si>
  <si>
    <t>Lupercio de la Torre J. Rosario</t>
  </si>
  <si>
    <t>A 131</t>
  </si>
  <si>
    <t>Navarro Chairez Samuel</t>
  </si>
  <si>
    <t>A 132</t>
  </si>
  <si>
    <t>Miranda Torres Jose de Jesus</t>
  </si>
  <si>
    <t>A 133</t>
  </si>
  <si>
    <t>Arce Zavala Oscar Ricardo</t>
  </si>
  <si>
    <t xml:space="preserve">Pensionado  </t>
  </si>
  <si>
    <t xml:space="preserve">Pensionado   </t>
  </si>
  <si>
    <t>A 134</t>
  </si>
  <si>
    <t>Barron Camberos Salvador Felipe</t>
  </si>
  <si>
    <t>A 135</t>
  </si>
  <si>
    <t>Urenda Rodriguez Jesus</t>
  </si>
  <si>
    <t>A 136</t>
  </si>
  <si>
    <t xml:space="preserve">De la Torre Plascencia Antonio </t>
  </si>
  <si>
    <t>Loza Torres Jesus</t>
  </si>
  <si>
    <t xml:space="preserve">Jimenez Padilla Deciderio </t>
  </si>
  <si>
    <t>A 137</t>
  </si>
  <si>
    <t>A 138</t>
  </si>
  <si>
    <t>Palos Perez Ma. Concepcion</t>
  </si>
  <si>
    <t>A 139</t>
  </si>
  <si>
    <t>Vazquez Vazquez Maria</t>
  </si>
  <si>
    <t>HOJA # 12</t>
  </si>
  <si>
    <t>A 140</t>
  </si>
  <si>
    <t>Ruiz Ruiz Arcelia</t>
  </si>
  <si>
    <t>A 141</t>
  </si>
  <si>
    <t>Alcantar Martinez Martha Alicia</t>
  </si>
  <si>
    <t>A 142</t>
  </si>
  <si>
    <t>Prado Gomez Monica</t>
  </si>
  <si>
    <t>A 143</t>
  </si>
  <si>
    <t>Elicerio Perez Humberto Bonifacio</t>
  </si>
  <si>
    <t>A 144</t>
  </si>
  <si>
    <t>Chavez Gutierrez Nicolas</t>
  </si>
  <si>
    <t>A 145</t>
  </si>
  <si>
    <t>Martinez Rodriguez Juan Antonio</t>
  </si>
  <si>
    <t>A146</t>
  </si>
  <si>
    <t>Rodriguez Garcia Abraham Alejandro</t>
  </si>
  <si>
    <t>Franco Padilla Julieta</t>
  </si>
  <si>
    <t>A 147</t>
  </si>
  <si>
    <t>A 148</t>
  </si>
  <si>
    <t>Graciano Maldonado Eliannt</t>
  </si>
  <si>
    <t>Miranda Torrez Rosalva</t>
  </si>
  <si>
    <t>A 149</t>
  </si>
  <si>
    <t>Arámbula Nuño Angélica</t>
  </si>
  <si>
    <t>SEGUNDA QUINCENA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</si>
</sst>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mm/yy"/>
    <numFmt numFmtId="165" formatCode="_-* #,##0.00_-;\-* #,##0.00_-;_-* \-??_-;_-@_-"/>
    <numFmt numFmtId="166" formatCode="&quot;$&quot;#,##0.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</font>
    <font>
      <b/>
      <sz val="7"/>
      <name val="Arial"/>
      <family val="2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ill="0" applyBorder="0" applyAlignment="0" applyProtection="0"/>
    <xf numFmtId="0" fontId="6" fillId="0" borderId="0"/>
  </cellStyleXfs>
  <cellXfs count="175">
    <xf numFmtId="0" fontId="0" fillId="0" borderId="0" xfId="0"/>
    <xf numFmtId="3" fontId="0" fillId="0" borderId="0" xfId="0" applyNumberFormat="1"/>
    <xf numFmtId="164" fontId="2" fillId="0" borderId="3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165" fontId="3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165" fontId="3" fillId="0" borderId="0" xfId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3" fillId="0" borderId="20" xfId="0" applyFont="1" applyBorder="1"/>
    <xf numFmtId="0" fontId="2" fillId="0" borderId="21" xfId="0" applyFont="1" applyBorder="1" applyAlignment="1">
      <alignment horizontal="center"/>
    </xf>
    <xf numFmtId="0" fontId="3" fillId="0" borderId="5" xfId="2" applyFont="1" applyBorder="1" applyAlignment="1">
      <alignment vertical="center"/>
    </xf>
    <xf numFmtId="0" fontId="3" fillId="0" borderId="22" xfId="1" applyNumberFormat="1" applyFont="1" applyFill="1" applyBorder="1" applyAlignment="1" applyProtection="1">
      <alignment horizontal="center"/>
    </xf>
    <xf numFmtId="165" fontId="3" fillId="0" borderId="2" xfId="1" applyFont="1" applyFill="1" applyBorder="1" applyAlignment="1" applyProtection="1"/>
    <xf numFmtId="165" fontId="3" fillId="0" borderId="2" xfId="1" applyFont="1" applyFill="1" applyBorder="1" applyAlignment="1" applyProtection="1">
      <alignment horizontal="center"/>
    </xf>
    <xf numFmtId="165" fontId="3" fillId="0" borderId="23" xfId="1" applyFont="1" applyFill="1" applyBorder="1" applyAlignment="1" applyProtection="1">
      <alignment horizontal="center"/>
    </xf>
    <xf numFmtId="165" fontId="3" fillId="0" borderId="24" xfId="1" applyFont="1" applyFill="1" applyBorder="1" applyAlignment="1" applyProtection="1">
      <alignment horizontal="center"/>
    </xf>
    <xf numFmtId="3" fontId="3" fillId="0" borderId="25" xfId="1" applyNumberFormat="1" applyFont="1" applyFill="1" applyBorder="1" applyAlignment="1" applyProtection="1">
      <alignment horizontal="center"/>
    </xf>
    <xf numFmtId="0" fontId="7" fillId="0" borderId="26" xfId="0" applyFont="1" applyBorder="1" applyAlignment="1">
      <alignment horizontal="left"/>
    </xf>
    <xf numFmtId="0" fontId="9" fillId="0" borderId="27" xfId="0" applyFont="1" applyBorder="1" applyAlignment="1">
      <alignment horizontal="center" vertical="center"/>
    </xf>
    <xf numFmtId="0" fontId="3" fillId="0" borderId="27" xfId="2" applyFont="1" applyBorder="1" applyAlignment="1">
      <alignment vertical="center" wrapText="1"/>
    </xf>
    <xf numFmtId="166" fontId="3" fillId="0" borderId="27" xfId="2" applyNumberFormat="1" applyFont="1" applyBorder="1" applyAlignment="1">
      <alignment vertical="center" wrapText="1"/>
    </xf>
    <xf numFmtId="166" fontId="0" fillId="0" borderId="27" xfId="0" applyNumberFormat="1" applyBorder="1"/>
    <xf numFmtId="166" fontId="3" fillId="0" borderId="27" xfId="1" applyNumberFormat="1" applyFont="1" applyFill="1" applyBorder="1" applyAlignment="1" applyProtection="1">
      <alignment horizontal="center" vertical="center"/>
    </xf>
    <xf numFmtId="166" fontId="3" fillId="0" borderId="27" xfId="1" applyNumberFormat="1" applyFont="1" applyFill="1" applyBorder="1" applyAlignment="1" applyProtection="1"/>
    <xf numFmtId="166" fontId="3" fillId="0" borderId="27" xfId="1" applyNumberFormat="1" applyFont="1" applyFill="1" applyBorder="1" applyAlignment="1" applyProtection="1">
      <alignment horizontal="center"/>
    </xf>
    <xf numFmtId="166" fontId="3" fillId="0" borderId="27" xfId="0" applyNumberFormat="1" applyFont="1" applyBorder="1" applyAlignment="1">
      <alignment horizontal="left"/>
    </xf>
    <xf numFmtId="0" fontId="9" fillId="0" borderId="27" xfId="0" applyFont="1" applyBorder="1" applyAlignment="1">
      <alignment vertical="center"/>
    </xf>
    <xf numFmtId="166" fontId="9" fillId="0" borderId="27" xfId="0" applyNumberFormat="1" applyFont="1" applyBorder="1" applyAlignment="1">
      <alignment vertical="center"/>
    </xf>
    <xf numFmtId="166" fontId="3" fillId="0" borderId="27" xfId="2" applyNumberFormat="1" applyFont="1" applyBorder="1" applyAlignment="1">
      <alignment vertical="center"/>
    </xf>
    <xf numFmtId="0" fontId="3" fillId="0" borderId="27" xfId="2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166" fontId="3" fillId="3" borderId="27" xfId="0" applyNumberFormat="1" applyFont="1" applyFill="1" applyBorder="1" applyAlignment="1">
      <alignment horizontal="center"/>
    </xf>
    <xf numFmtId="166" fontId="9" fillId="3" borderId="27" xfId="1" applyNumberFormat="1" applyFont="1" applyFill="1" applyBorder="1" applyAlignment="1" applyProtection="1">
      <alignment horizontal="center" vertical="center"/>
    </xf>
    <xf numFmtId="166" fontId="3" fillId="0" borderId="27" xfId="0" applyNumberFormat="1" applyFont="1" applyBorder="1"/>
    <xf numFmtId="0" fontId="9" fillId="0" borderId="27" xfId="2" applyFont="1" applyBorder="1" applyAlignment="1">
      <alignment vertical="center"/>
    </xf>
    <xf numFmtId="166" fontId="9" fillId="0" borderId="27" xfId="2" applyNumberFormat="1" applyFont="1" applyBorder="1" applyAlignment="1">
      <alignment vertical="center"/>
    </xf>
    <xf numFmtId="166" fontId="3" fillId="0" borderId="27" xfId="1" applyNumberFormat="1" applyFont="1" applyFill="1" applyBorder="1" applyAlignment="1" applyProtection="1">
      <alignment horizontal="center" vertical="center" wrapText="1"/>
    </xf>
    <xf numFmtId="166" fontId="3" fillId="0" borderId="27" xfId="0" applyNumberFormat="1" applyFont="1" applyBorder="1" applyAlignment="1">
      <alignment horizontal="left" vertical="center"/>
    </xf>
    <xf numFmtId="166" fontId="9" fillId="0" borderId="27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0" xfId="2" applyFont="1" applyFill="1" applyAlignment="1">
      <alignment vertical="center"/>
    </xf>
    <xf numFmtId="0" fontId="2" fillId="0" borderId="28" xfId="0" applyFont="1" applyBorder="1"/>
    <xf numFmtId="166" fontId="2" fillId="0" borderId="29" xfId="1" applyNumberFormat="1" applyFont="1" applyFill="1" applyBorder="1" applyAlignment="1" applyProtection="1">
      <alignment horizontal="center"/>
    </xf>
    <xf numFmtId="0" fontId="8" fillId="0" borderId="0" xfId="0" applyFont="1"/>
    <xf numFmtId="0" fontId="11" fillId="0" borderId="0" xfId="0" applyFont="1"/>
    <xf numFmtId="0" fontId="3" fillId="0" borderId="2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6" fontId="3" fillId="0" borderId="27" xfId="0" applyNumberFormat="1" applyFont="1" applyBorder="1" applyAlignment="1">
      <alignment horizontal="center" vertical="center"/>
    </xf>
    <xf numFmtId="0" fontId="12" fillId="0" borderId="27" xfId="2" applyFont="1" applyBorder="1" applyAlignment="1">
      <alignment vertical="center"/>
    </xf>
    <xf numFmtId="0" fontId="12" fillId="0" borderId="27" xfId="2" applyFont="1" applyBorder="1" applyAlignment="1">
      <alignment vertical="center" wrapText="1"/>
    </xf>
    <xf numFmtId="0" fontId="3" fillId="0" borderId="27" xfId="0" applyFont="1" applyBorder="1" applyAlignment="1">
      <alignment horizontal="right"/>
    </xf>
    <xf numFmtId="0" fontId="2" fillId="0" borderId="30" xfId="0" applyFont="1" applyBorder="1"/>
    <xf numFmtId="166" fontId="2" fillId="0" borderId="31" xfId="1" applyNumberFormat="1" applyFont="1" applyFill="1" applyBorder="1" applyAlignment="1" applyProtection="1">
      <alignment horizontal="center" vertical="center"/>
    </xf>
    <xf numFmtId="0" fontId="7" fillId="0" borderId="32" xfId="0" applyFont="1" applyBorder="1" applyAlignment="1">
      <alignment horizontal="left"/>
    </xf>
    <xf numFmtId="166" fontId="2" fillId="0" borderId="33" xfId="1" applyNumberFormat="1" applyFont="1" applyFill="1" applyBorder="1" applyAlignment="1" applyProtection="1">
      <alignment horizontal="center" vertical="center"/>
    </xf>
    <xf numFmtId="0" fontId="2" fillId="0" borderId="0" xfId="0" applyFont="1"/>
    <xf numFmtId="165" fontId="2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164" fontId="2" fillId="0" borderId="34" xfId="0" applyNumberFormat="1" applyFont="1" applyBorder="1" applyAlignment="1">
      <alignment horizontal="center"/>
    </xf>
    <xf numFmtId="3" fontId="3" fillId="0" borderId="37" xfId="1" applyNumberFormat="1" applyFont="1" applyFill="1" applyBorder="1" applyAlignment="1" applyProtection="1"/>
    <xf numFmtId="0" fontId="3" fillId="0" borderId="33" xfId="0" applyFont="1" applyBorder="1"/>
    <xf numFmtId="0" fontId="5" fillId="0" borderId="38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3" fontId="5" fillId="0" borderId="45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vertical="center"/>
    </xf>
    <xf numFmtId="0" fontId="0" fillId="0" borderId="27" xfId="0" applyBorder="1"/>
    <xf numFmtId="166" fontId="2" fillId="0" borderId="46" xfId="1" applyNumberFormat="1" applyFont="1" applyFill="1" applyBorder="1" applyAlignment="1" applyProtection="1"/>
    <xf numFmtId="165" fontId="2" fillId="0" borderId="47" xfId="1" applyFont="1" applyFill="1" applyBorder="1" applyAlignment="1" applyProtection="1"/>
    <xf numFmtId="165" fontId="2" fillId="0" borderId="0" xfId="1" applyFont="1" applyFill="1" applyBorder="1" applyAlignment="1" applyProtection="1"/>
    <xf numFmtId="3" fontId="2" fillId="0" borderId="0" xfId="1" applyNumberFormat="1" applyFont="1" applyFill="1" applyBorder="1" applyAlignment="1" applyProtection="1"/>
    <xf numFmtId="165" fontId="0" fillId="0" borderId="0" xfId="1" applyFont="1" applyFill="1" applyBorder="1" applyAlignment="1" applyProtection="1"/>
    <xf numFmtId="3" fontId="0" fillId="0" borderId="0" xfId="1" applyNumberFormat="1" applyFont="1" applyFill="1" applyBorder="1" applyAlignment="1" applyProtection="1"/>
    <xf numFmtId="0" fontId="5" fillId="0" borderId="50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5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 wrapText="1"/>
    </xf>
    <xf numFmtId="166" fontId="2" fillId="0" borderId="47" xfId="1" applyNumberFormat="1" applyFont="1" applyFill="1" applyBorder="1" applyAlignment="1" applyProtection="1"/>
    <xf numFmtId="43" fontId="0" fillId="0" borderId="0" xfId="0" applyNumberFormat="1"/>
    <xf numFmtId="0" fontId="5" fillId="0" borderId="58" xfId="0" applyFont="1" applyBorder="1" applyAlignment="1">
      <alignment horizontal="center"/>
    </xf>
    <xf numFmtId="166" fontId="13" fillId="0" borderId="27" xfId="1" applyNumberFormat="1" applyFont="1" applyFill="1" applyBorder="1" applyAlignment="1" applyProtection="1">
      <alignment horizontal="center" vertical="center"/>
    </xf>
    <xf numFmtId="166" fontId="2" fillId="0" borderId="0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165" fontId="3" fillId="0" borderId="0" xfId="0" applyNumberFormat="1" applyFont="1"/>
    <xf numFmtId="165" fontId="0" fillId="0" borderId="0" xfId="0" applyNumberFormat="1"/>
    <xf numFmtId="165" fontId="2" fillId="0" borderId="0" xfId="1" applyFont="1" applyFill="1" applyBorder="1" applyAlignment="1" applyProtection="1">
      <alignment vertical="center"/>
    </xf>
    <xf numFmtId="165" fontId="3" fillId="0" borderId="0" xfId="1" applyFont="1" applyFill="1" applyBorder="1" applyAlignment="1" applyProtection="1">
      <alignment vertical="center"/>
    </xf>
    <xf numFmtId="3" fontId="14" fillId="0" borderId="0" xfId="0" applyNumberFormat="1" applyFont="1"/>
    <xf numFmtId="165" fontId="14" fillId="0" borderId="0" xfId="1" applyFont="1" applyFill="1" applyBorder="1" applyAlignment="1" applyProtection="1"/>
    <xf numFmtId="3" fontId="14" fillId="0" borderId="0" xfId="1" applyNumberFormat="1" applyFont="1" applyFill="1" applyBorder="1" applyAlignment="1" applyProtection="1"/>
    <xf numFmtId="0" fontId="14" fillId="0" borderId="0" xfId="0" applyFont="1"/>
    <xf numFmtId="43" fontId="14" fillId="0" borderId="0" xfId="0" applyNumberFormat="1" applyFont="1"/>
    <xf numFmtId="165" fontId="13" fillId="0" borderId="0" xfId="1" applyFont="1" applyFill="1" applyBorder="1" applyAlignment="1" applyProtection="1"/>
    <xf numFmtId="166" fontId="2" fillId="0" borderId="0" xfId="1" applyNumberFormat="1" applyFont="1" applyFill="1" applyBorder="1" applyAlignment="1" applyProtection="1">
      <alignment horizontal="center"/>
    </xf>
    <xf numFmtId="166" fontId="9" fillId="0" borderId="27" xfId="1" applyNumberFormat="1" applyFont="1" applyFill="1" applyBorder="1" applyAlignment="1" applyProtection="1">
      <alignment horizontal="center"/>
    </xf>
    <xf numFmtId="0" fontId="0" fillId="0" borderId="61" xfId="0" applyBorder="1"/>
    <xf numFmtId="0" fontId="3" fillId="0" borderId="0" xfId="2" applyFont="1" applyAlignment="1">
      <alignment vertical="center" wrapText="1"/>
    </xf>
    <xf numFmtId="166" fontId="0" fillId="0" borderId="0" xfId="0" applyNumberFormat="1"/>
    <xf numFmtId="166" fontId="3" fillId="0" borderId="0" xfId="1" applyNumberFormat="1" applyFont="1" applyFill="1" applyBorder="1" applyAlignment="1" applyProtection="1">
      <alignment horizontal="center" vertical="center"/>
    </xf>
    <xf numFmtId="166" fontId="9" fillId="0" borderId="0" xfId="1" applyNumberFormat="1" applyFont="1" applyFill="1" applyBorder="1" applyAlignment="1" applyProtection="1">
      <alignment horizontal="center" vertical="center"/>
    </xf>
    <xf numFmtId="166" fontId="2" fillId="0" borderId="62" xfId="1" applyNumberFormat="1" applyFont="1" applyFill="1" applyBorder="1" applyAlignment="1" applyProtection="1"/>
    <xf numFmtId="0" fontId="3" fillId="0" borderId="27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60" xfId="0" applyNumberFormat="1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0" borderId="22" xfId="1" applyFont="1" applyFill="1" applyBorder="1" applyAlignment="1" applyProtection="1">
      <alignment horizontal="center"/>
    </xf>
    <xf numFmtId="165" fontId="2" fillId="0" borderId="48" xfId="1" applyFont="1" applyFill="1" applyBorder="1" applyAlignment="1" applyProtection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3" fontId="5" fillId="0" borderId="54" xfId="0" applyNumberFormat="1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165" fontId="2" fillId="0" borderId="5" xfId="1" applyFont="1" applyFill="1" applyBorder="1" applyAlignment="1" applyProtection="1">
      <alignment horizontal="center"/>
    </xf>
    <xf numFmtId="165" fontId="2" fillId="0" borderId="6" xfId="1" applyFont="1" applyFill="1" applyBorder="1" applyAlignment="1" applyProtection="1">
      <alignment horizontal="center"/>
    </xf>
    <xf numFmtId="165" fontId="2" fillId="0" borderId="7" xfId="1" applyFont="1" applyFill="1" applyBorder="1" applyAlignment="1" applyProtection="1">
      <alignment horizontal="center"/>
    </xf>
    <xf numFmtId="165" fontId="2" fillId="0" borderId="8" xfId="1" applyFont="1" applyFill="1" applyBorder="1" applyAlignment="1" applyProtection="1">
      <alignment horizontal="center"/>
    </xf>
    <xf numFmtId="3" fontId="5" fillId="0" borderId="39" xfId="0" applyNumberFormat="1" applyFont="1" applyBorder="1" applyAlignment="1">
      <alignment horizontal="center"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6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67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165" fontId="2" fillId="0" borderId="35" xfId="1" applyFont="1" applyFill="1" applyBorder="1" applyAlignment="1" applyProtection="1">
      <alignment horizontal="center"/>
    </xf>
    <xf numFmtId="165" fontId="2" fillId="0" borderId="36" xfId="1" applyFont="1" applyFill="1" applyBorder="1" applyAlignment="1" applyProtection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~988511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164</xdr:row>
      <xdr:rowOff>47626</xdr:rowOff>
    </xdr:from>
    <xdr:to>
      <xdr:col>2</xdr:col>
      <xdr:colOff>1611999</xdr:colOff>
      <xdr:row>167</xdr:row>
      <xdr:rowOff>19051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C8CDFF6-A2F5-4CDD-AE9D-6D75D0E2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58912126"/>
          <a:ext cx="2012048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</xdr:row>
      <xdr:rowOff>180975</xdr:rowOff>
    </xdr:from>
    <xdr:to>
      <xdr:col>2</xdr:col>
      <xdr:colOff>1521991</xdr:colOff>
      <xdr:row>3</xdr:row>
      <xdr:rowOff>219075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FB233B95-417B-4A0C-A03C-75E8633F8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52425"/>
          <a:ext cx="193156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20</xdr:row>
      <xdr:rowOff>171450</xdr:rowOff>
    </xdr:from>
    <xdr:to>
      <xdr:col>2</xdr:col>
      <xdr:colOff>1465874</xdr:colOff>
      <xdr:row>22</xdr:row>
      <xdr:rowOff>152440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5BB8F7E0-E98F-4B73-8C24-776B965A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6868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42</xdr:row>
      <xdr:rowOff>47625</xdr:rowOff>
    </xdr:from>
    <xdr:to>
      <xdr:col>2</xdr:col>
      <xdr:colOff>1503974</xdr:colOff>
      <xdr:row>44</xdr:row>
      <xdr:rowOff>133390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8D173AE2-D022-4C27-B45D-D0C526CD5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170973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68</xdr:row>
      <xdr:rowOff>114300</xdr:rowOff>
    </xdr:from>
    <xdr:to>
      <xdr:col>2</xdr:col>
      <xdr:colOff>1465874</xdr:colOff>
      <xdr:row>71</xdr:row>
      <xdr:rowOff>66715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128077D-2886-4936-B2E1-430954A84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257937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93</xdr:row>
      <xdr:rowOff>219075</xdr:rowOff>
    </xdr:from>
    <xdr:to>
      <xdr:col>2</xdr:col>
      <xdr:colOff>1523024</xdr:colOff>
      <xdr:row>96</xdr:row>
      <xdr:rowOff>57190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78EB65D2-F111-413A-BC19-F8E53F271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348234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116</xdr:row>
      <xdr:rowOff>19050</xdr:rowOff>
    </xdr:from>
    <xdr:to>
      <xdr:col>2</xdr:col>
      <xdr:colOff>1618274</xdr:colOff>
      <xdr:row>118</xdr:row>
      <xdr:rowOff>142915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DC2BAC7-4E42-4052-8229-C341EBB91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7650" y="423672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138</xdr:row>
      <xdr:rowOff>142875</xdr:rowOff>
    </xdr:from>
    <xdr:to>
      <xdr:col>2</xdr:col>
      <xdr:colOff>1561124</xdr:colOff>
      <xdr:row>141</xdr:row>
      <xdr:rowOff>95290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E7D7CCA7-856E-47EC-9552-C06F7E32E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502920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186</xdr:row>
      <xdr:rowOff>114300</xdr:rowOff>
    </xdr:from>
    <xdr:to>
      <xdr:col>2</xdr:col>
      <xdr:colOff>1513499</xdr:colOff>
      <xdr:row>189</xdr:row>
      <xdr:rowOff>66715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17163B60-E192-47FB-A3AB-A4D80151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" y="6737032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205</xdr:row>
      <xdr:rowOff>152400</xdr:rowOff>
    </xdr:from>
    <xdr:to>
      <xdr:col>2</xdr:col>
      <xdr:colOff>1418249</xdr:colOff>
      <xdr:row>208</xdr:row>
      <xdr:rowOff>104815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288055EF-732D-4FAD-A6A5-C5E466442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625" y="75466575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227</xdr:row>
      <xdr:rowOff>95250</xdr:rowOff>
    </xdr:from>
    <xdr:to>
      <xdr:col>2</xdr:col>
      <xdr:colOff>1437299</xdr:colOff>
      <xdr:row>230</xdr:row>
      <xdr:rowOff>47665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2A9B97B0-93C4-42BC-ABBE-B426BA421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83667600"/>
          <a:ext cx="1932599" cy="4572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248</xdr:row>
      <xdr:rowOff>123825</xdr:rowOff>
    </xdr:from>
    <xdr:to>
      <xdr:col>2</xdr:col>
      <xdr:colOff>1427774</xdr:colOff>
      <xdr:row>251</xdr:row>
      <xdr:rowOff>76240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7BD0A-429E-4FFE-9FE6-DC4122454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91573350"/>
          <a:ext cx="1932599" cy="45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F95-0012-45D7-B6B7-35D1B2BF415A}">
  <sheetPr>
    <tabColor rgb="FFFFFF00"/>
    <pageSetUpPr fitToPage="1"/>
  </sheetPr>
  <dimension ref="A1:O350"/>
  <sheetViews>
    <sheetView tabSelected="1" topLeftCell="A268" zoomScaleNormal="100" workbookViewId="0">
      <selection activeCell="K278" sqref="K278"/>
    </sheetView>
  </sheetViews>
  <sheetFormatPr baseColWidth="10" defaultRowHeight="12.75" x14ac:dyDescent="0.2"/>
  <cols>
    <col min="1" max="1" width="3.85546875" customWidth="1"/>
    <col min="2" max="2" width="4.5703125" customWidth="1"/>
    <col min="3" max="3" width="26.140625" customWidth="1"/>
    <col min="4" max="4" width="16.28515625" customWidth="1"/>
    <col min="5" max="5" width="13.42578125" style="81" customWidth="1"/>
    <col min="6" max="6" width="9.7109375" customWidth="1"/>
    <col min="7" max="7" width="7" style="1" customWidth="1"/>
    <col min="8" max="8" width="8.5703125" style="81" customWidth="1"/>
    <col min="9" max="9" width="9.85546875" style="81" customWidth="1"/>
    <col min="10" max="10" width="8.5703125" style="81" customWidth="1"/>
    <col min="11" max="11" width="12.28515625" style="82" customWidth="1"/>
    <col min="12" max="12" width="30.7109375" customWidth="1"/>
    <col min="13" max="13" width="7" customWidth="1"/>
    <col min="14" max="14" width="3.5703125" customWidth="1"/>
    <col min="15" max="15" width="3.85546875" customWidth="1"/>
  </cols>
  <sheetData>
    <row r="1" spans="1:13" ht="13.5" customHeight="1" thickBot="1" x14ac:dyDescent="0.25">
      <c r="D1" s="125" t="s">
        <v>0</v>
      </c>
      <c r="E1" s="125"/>
      <c r="F1" s="125"/>
      <c r="G1" s="125"/>
      <c r="H1" s="125"/>
      <c r="I1"/>
      <c r="J1"/>
      <c r="K1" s="1"/>
    </row>
    <row r="2" spans="1:13" ht="15.75" customHeight="1" thickBot="1" x14ac:dyDescent="0.25">
      <c r="D2" s="126" t="s">
        <v>1</v>
      </c>
      <c r="E2" s="126"/>
      <c r="F2" s="126"/>
      <c r="G2" s="126"/>
      <c r="H2" s="126"/>
      <c r="I2"/>
      <c r="J2"/>
      <c r="K2" s="1"/>
      <c r="L2" s="2" t="s">
        <v>2</v>
      </c>
    </row>
    <row r="3" spans="1:13" ht="17.25" customHeight="1" x14ac:dyDescent="0.2">
      <c r="D3" s="127" t="s">
        <v>287</v>
      </c>
      <c r="E3" s="127"/>
      <c r="F3" s="127"/>
      <c r="G3" s="127"/>
      <c r="H3" s="127"/>
      <c r="I3"/>
      <c r="J3"/>
      <c r="K3" s="1"/>
    </row>
    <row r="4" spans="1:13" ht="54" customHeight="1" thickBot="1" x14ac:dyDescent="0.25">
      <c r="A4" s="3"/>
      <c r="B4" s="3"/>
      <c r="C4" s="4"/>
      <c r="D4" s="5"/>
      <c r="E4" s="6"/>
      <c r="F4" s="7"/>
      <c r="G4" s="8"/>
      <c r="H4" s="9"/>
      <c r="I4" s="9"/>
      <c r="J4" s="9"/>
      <c r="K4" s="10"/>
      <c r="L4" s="3"/>
    </row>
    <row r="5" spans="1:13" ht="15.75" customHeight="1" thickBot="1" x14ac:dyDescent="0.25">
      <c r="A5" s="3"/>
      <c r="B5" s="3"/>
      <c r="C5" s="3"/>
      <c r="D5" s="5"/>
      <c r="E5" s="152" t="s">
        <v>3</v>
      </c>
      <c r="F5" s="152"/>
      <c r="G5" s="153" t="s">
        <v>4</v>
      </c>
      <c r="H5" s="154"/>
      <c r="I5" s="154"/>
      <c r="J5" s="155"/>
      <c r="K5" s="10"/>
      <c r="L5" s="3"/>
    </row>
    <row r="6" spans="1:13" ht="15" customHeight="1" thickBot="1" x14ac:dyDescent="0.25">
      <c r="A6" s="11" t="s">
        <v>5</v>
      </c>
      <c r="B6" s="130" t="s">
        <v>6</v>
      </c>
      <c r="C6" s="132" t="s">
        <v>7</v>
      </c>
      <c r="D6" s="134" t="s">
        <v>8</v>
      </c>
      <c r="E6" s="115" t="s">
        <v>9</v>
      </c>
      <c r="F6" s="117" t="s">
        <v>10</v>
      </c>
      <c r="G6" s="115" t="s">
        <v>11</v>
      </c>
      <c r="H6" s="115" t="s">
        <v>12</v>
      </c>
      <c r="I6" s="115" t="s">
        <v>10</v>
      </c>
      <c r="J6" s="115" t="s">
        <v>13</v>
      </c>
      <c r="K6" s="148" t="s">
        <v>14</v>
      </c>
      <c r="L6" s="150" t="s">
        <v>15</v>
      </c>
    </row>
    <row r="7" spans="1:13" ht="12" customHeight="1" thickBot="1" x14ac:dyDescent="0.25">
      <c r="A7" s="12" t="s">
        <v>16</v>
      </c>
      <c r="B7" s="141"/>
      <c r="C7" s="171"/>
      <c r="D7" s="172"/>
      <c r="E7" s="173"/>
      <c r="F7" s="174"/>
      <c r="G7" s="173"/>
      <c r="H7" s="173"/>
      <c r="I7" s="173"/>
      <c r="J7" s="173"/>
      <c r="K7" s="149"/>
      <c r="L7" s="151"/>
    </row>
    <row r="8" spans="1:13" ht="12.75" customHeight="1" x14ac:dyDescent="0.2">
      <c r="A8" s="13"/>
      <c r="B8" s="3"/>
      <c r="C8" s="14" t="s">
        <v>17</v>
      </c>
      <c r="D8" s="15"/>
      <c r="E8" s="16"/>
      <c r="F8" s="6"/>
      <c r="G8" s="17"/>
      <c r="H8" s="18"/>
      <c r="I8" s="19"/>
      <c r="J8" s="20"/>
      <c r="K8" s="21"/>
      <c r="L8" s="22"/>
    </row>
    <row r="9" spans="1:13" ht="38.25" customHeight="1" x14ac:dyDescent="0.2">
      <c r="A9" s="23">
        <v>102</v>
      </c>
      <c r="B9" s="23" t="s">
        <v>19</v>
      </c>
      <c r="C9" s="24" t="s">
        <v>20</v>
      </c>
      <c r="D9" s="25" t="s">
        <v>21</v>
      </c>
      <c r="E9" s="26">
        <v>5349</v>
      </c>
      <c r="F9" s="27"/>
      <c r="G9" s="28"/>
      <c r="H9" s="27">
        <v>585</v>
      </c>
      <c r="I9" s="29"/>
      <c r="J9" s="29"/>
      <c r="K9" s="27">
        <f t="shared" ref="K9:K15" si="0">SUM(E9:F9)-SUM(G9:J9)</f>
        <v>4764</v>
      </c>
      <c r="L9" s="30"/>
      <c r="M9">
        <v>1</v>
      </c>
    </row>
    <row r="10" spans="1:13" ht="38.25" customHeight="1" x14ac:dyDescent="0.2">
      <c r="A10" s="23">
        <v>102</v>
      </c>
      <c r="B10" s="23" t="s">
        <v>22</v>
      </c>
      <c r="C10" s="31" t="s">
        <v>23</v>
      </c>
      <c r="D10" s="32" t="s">
        <v>21</v>
      </c>
      <c r="E10" s="26">
        <v>8805</v>
      </c>
      <c r="F10" s="27"/>
      <c r="G10" s="28"/>
      <c r="H10" s="29"/>
      <c r="I10" s="29"/>
      <c r="J10" s="29"/>
      <c r="K10" s="27">
        <f t="shared" si="0"/>
        <v>8805</v>
      </c>
      <c r="L10" s="30"/>
      <c r="M10">
        <v>1</v>
      </c>
    </row>
    <row r="11" spans="1:13" ht="38.25" customHeight="1" x14ac:dyDescent="0.2">
      <c r="A11" s="23">
        <v>102</v>
      </c>
      <c r="B11" s="23" t="s">
        <v>24</v>
      </c>
      <c r="C11" s="34" t="s">
        <v>208</v>
      </c>
      <c r="D11" s="33" t="s">
        <v>21</v>
      </c>
      <c r="E11" s="26">
        <v>8468</v>
      </c>
      <c r="F11" s="27"/>
      <c r="G11" s="28"/>
      <c r="H11" s="29"/>
      <c r="I11" s="29"/>
      <c r="J11" s="29"/>
      <c r="K11" s="27">
        <f t="shared" si="0"/>
        <v>8468</v>
      </c>
      <c r="L11" s="30"/>
      <c r="M11">
        <v>1</v>
      </c>
    </row>
    <row r="12" spans="1:13" ht="38.25" customHeight="1" x14ac:dyDescent="0.2">
      <c r="A12" s="35">
        <v>102</v>
      </c>
      <c r="B12" s="35" t="s">
        <v>25</v>
      </c>
      <c r="C12" s="31" t="s">
        <v>26</v>
      </c>
      <c r="D12" s="32" t="s">
        <v>21</v>
      </c>
      <c r="E12" s="26">
        <v>4930</v>
      </c>
      <c r="F12" s="27"/>
      <c r="G12" s="36"/>
      <c r="H12" s="27"/>
      <c r="I12" s="27"/>
      <c r="J12" s="29"/>
      <c r="K12" s="37">
        <f t="shared" si="0"/>
        <v>4930</v>
      </c>
      <c r="L12" s="38"/>
      <c r="M12">
        <v>1</v>
      </c>
    </row>
    <row r="13" spans="1:13" ht="38.25" customHeight="1" x14ac:dyDescent="0.2">
      <c r="A13" s="35">
        <v>102</v>
      </c>
      <c r="B13" s="35" t="s">
        <v>27</v>
      </c>
      <c r="C13" s="39" t="s">
        <v>28</v>
      </c>
      <c r="D13" s="40" t="s">
        <v>21</v>
      </c>
      <c r="E13" s="26">
        <v>8003</v>
      </c>
      <c r="F13" s="27"/>
      <c r="G13" s="29"/>
      <c r="H13" s="41"/>
      <c r="I13" s="27"/>
      <c r="J13" s="27"/>
      <c r="K13" s="37">
        <f t="shared" si="0"/>
        <v>8003</v>
      </c>
      <c r="L13" s="38"/>
      <c r="M13">
        <v>1</v>
      </c>
    </row>
    <row r="14" spans="1:13" ht="38.25" customHeight="1" x14ac:dyDescent="0.2">
      <c r="A14" s="23">
        <v>102</v>
      </c>
      <c r="B14" s="23" t="s">
        <v>29</v>
      </c>
      <c r="C14" s="39" t="s">
        <v>30</v>
      </c>
      <c r="D14" s="40" t="s">
        <v>21</v>
      </c>
      <c r="E14" s="26">
        <v>7629</v>
      </c>
      <c r="F14" s="27"/>
      <c r="G14" s="29"/>
      <c r="H14" s="27"/>
      <c r="I14" s="29"/>
      <c r="J14" s="29"/>
      <c r="K14" s="37">
        <f t="shared" si="0"/>
        <v>7629</v>
      </c>
      <c r="L14" s="30"/>
      <c r="M14">
        <v>1</v>
      </c>
    </row>
    <row r="15" spans="1:13" ht="38.25" customHeight="1" x14ac:dyDescent="0.2">
      <c r="A15" s="23">
        <v>102</v>
      </c>
      <c r="B15" s="23" t="s">
        <v>31</v>
      </c>
      <c r="C15" s="34" t="s">
        <v>32</v>
      </c>
      <c r="D15" s="33" t="s">
        <v>21</v>
      </c>
      <c r="E15" s="26">
        <v>8468</v>
      </c>
      <c r="F15" s="27"/>
      <c r="G15" s="29"/>
      <c r="H15" s="27"/>
      <c r="I15" s="29"/>
      <c r="J15" s="29"/>
      <c r="K15" s="37">
        <f t="shared" si="0"/>
        <v>8468</v>
      </c>
      <c r="L15" s="30"/>
      <c r="M15">
        <v>1</v>
      </c>
    </row>
    <row r="16" spans="1:13" ht="38.25" customHeight="1" x14ac:dyDescent="0.2">
      <c r="A16" s="23">
        <v>102</v>
      </c>
      <c r="B16" s="23" t="s">
        <v>33</v>
      </c>
      <c r="C16" s="39" t="s">
        <v>34</v>
      </c>
      <c r="D16" s="33" t="s">
        <v>35</v>
      </c>
      <c r="E16" s="26">
        <v>3658</v>
      </c>
      <c r="F16" s="27"/>
      <c r="G16" s="28"/>
      <c r="H16" s="29"/>
      <c r="I16" s="29"/>
      <c r="J16" s="29"/>
      <c r="K16" s="27">
        <f>SUM(E16:F16)-SUM(G16:J16)</f>
        <v>3658</v>
      </c>
      <c r="L16" s="30"/>
      <c r="M16">
        <v>1</v>
      </c>
    </row>
    <row r="17" spans="1:13" ht="38.25" customHeight="1" x14ac:dyDescent="0.2">
      <c r="A17" s="23">
        <v>102</v>
      </c>
      <c r="B17" s="23" t="s">
        <v>36</v>
      </c>
      <c r="C17" s="39" t="s">
        <v>37</v>
      </c>
      <c r="D17" s="40" t="s">
        <v>35</v>
      </c>
      <c r="E17" s="26">
        <v>3080</v>
      </c>
      <c r="F17" s="27"/>
      <c r="G17" s="28"/>
      <c r="H17" s="27">
        <v>500</v>
      </c>
      <c r="I17" s="29"/>
      <c r="J17" s="29"/>
      <c r="K17" s="27">
        <f>SUM(E17:F17)-SUM(G17:J17)</f>
        <v>2580</v>
      </c>
      <c r="L17" s="30"/>
      <c r="M17">
        <v>1</v>
      </c>
    </row>
    <row r="18" spans="1:13" ht="38.25" customHeight="1" x14ac:dyDescent="0.2">
      <c r="A18" s="35"/>
      <c r="B18" s="35"/>
      <c r="C18" s="34"/>
      <c r="D18" s="42"/>
      <c r="E18" s="26"/>
      <c r="F18" s="27"/>
      <c r="G18" s="37"/>
      <c r="H18" s="27"/>
      <c r="I18" s="29"/>
      <c r="J18" s="27"/>
      <c r="K18" s="27">
        <f>SUM(E18:F18)-SUM(G18:J18)</f>
        <v>0</v>
      </c>
      <c r="L18" s="43"/>
    </row>
    <row r="19" spans="1:13" ht="12" customHeight="1" thickBot="1" x14ac:dyDescent="0.25">
      <c r="A19" s="44"/>
      <c r="B19" s="44"/>
      <c r="C19" s="45"/>
      <c r="D19" s="46" t="s">
        <v>18</v>
      </c>
      <c r="E19" s="47">
        <f>SUM(E9:E18)</f>
        <v>58390</v>
      </c>
      <c r="F19" s="47">
        <f t="shared" ref="F19:J19" si="1">SUM(F9:F18)</f>
        <v>0</v>
      </c>
      <c r="G19" s="47">
        <f t="shared" si="1"/>
        <v>0</v>
      </c>
      <c r="H19" s="47">
        <f t="shared" si="1"/>
        <v>1085</v>
      </c>
      <c r="I19" s="47">
        <f t="shared" si="1"/>
        <v>0</v>
      </c>
      <c r="J19" s="47">
        <f t="shared" si="1"/>
        <v>0</v>
      </c>
      <c r="K19" s="47">
        <f>SUM(K9:K18)</f>
        <v>57305</v>
      </c>
      <c r="L19" s="3"/>
      <c r="M19" s="105">
        <f>SUM(M9:M18)</f>
        <v>9</v>
      </c>
    </row>
    <row r="20" spans="1:13" ht="120" customHeight="1" x14ac:dyDescent="0.2">
      <c r="A20" s="3"/>
      <c r="B20" s="3"/>
      <c r="C20" s="4"/>
      <c r="D20" s="5"/>
      <c r="E20" s="6"/>
      <c r="F20" s="7"/>
      <c r="G20" s="8"/>
      <c r="H20" s="9"/>
      <c r="I20" s="9"/>
      <c r="J20" s="9"/>
      <c r="K20" s="10"/>
      <c r="L20" s="3"/>
      <c r="M20" s="48"/>
    </row>
    <row r="21" spans="1:13" ht="19.5" customHeight="1" thickBot="1" x14ac:dyDescent="0.25">
      <c r="D21" s="125" t="s">
        <v>0</v>
      </c>
      <c r="E21" s="125"/>
      <c r="F21" s="125"/>
      <c r="G21" s="125"/>
      <c r="H21" s="125"/>
      <c r="I21"/>
      <c r="J21"/>
      <c r="K21" s="1"/>
    </row>
    <row r="22" spans="1:13" ht="18" customHeight="1" thickBot="1" x14ac:dyDescent="0.25">
      <c r="D22" s="126" t="s">
        <v>1</v>
      </c>
      <c r="E22" s="126"/>
      <c r="F22" s="126"/>
      <c r="G22" s="126"/>
      <c r="H22" s="126"/>
      <c r="I22"/>
      <c r="J22"/>
      <c r="K22" s="1"/>
      <c r="L22" s="2" t="s">
        <v>38</v>
      </c>
    </row>
    <row r="23" spans="1:13" ht="18" customHeight="1" x14ac:dyDescent="0.2">
      <c r="D23" s="127" t="s">
        <v>287</v>
      </c>
      <c r="E23" s="127"/>
      <c r="F23" s="127"/>
      <c r="G23" s="127"/>
      <c r="H23" s="127"/>
      <c r="I23"/>
      <c r="J23"/>
      <c r="K23" s="1"/>
    </row>
    <row r="24" spans="1:13" ht="19.5" customHeight="1" x14ac:dyDescent="0.2">
      <c r="A24" s="3"/>
      <c r="B24" s="3"/>
      <c r="C24" s="4"/>
      <c r="D24" s="5"/>
      <c r="E24" s="6"/>
      <c r="F24" s="7"/>
      <c r="G24" s="8"/>
      <c r="H24" s="9"/>
      <c r="I24" s="9"/>
      <c r="J24" s="9"/>
      <c r="K24" s="10"/>
      <c r="L24" s="3"/>
    </row>
    <row r="25" spans="1:13" ht="9.75" customHeight="1" thickBot="1" x14ac:dyDescent="0.25">
      <c r="A25" s="3"/>
      <c r="B25" s="3"/>
      <c r="C25" s="4"/>
      <c r="D25" s="5"/>
      <c r="E25" s="6"/>
      <c r="F25" s="7"/>
      <c r="G25" s="8"/>
      <c r="H25" s="9"/>
      <c r="I25" s="9"/>
      <c r="J25" s="9"/>
      <c r="K25" s="10"/>
      <c r="L25" s="3"/>
    </row>
    <row r="26" spans="1:13" ht="18.75" customHeight="1" thickBot="1" x14ac:dyDescent="0.25">
      <c r="A26" s="3"/>
      <c r="B26" s="3"/>
      <c r="C26" s="3"/>
      <c r="D26" s="5"/>
      <c r="E26" s="152" t="s">
        <v>3</v>
      </c>
      <c r="F26" s="152"/>
      <c r="G26" s="153" t="s">
        <v>4</v>
      </c>
      <c r="H26" s="154"/>
      <c r="I26" s="154"/>
      <c r="J26" s="155"/>
      <c r="K26" s="10"/>
      <c r="L26" s="3"/>
    </row>
    <row r="27" spans="1:13" s="49" customFormat="1" ht="15" customHeight="1" thickBot="1" x14ac:dyDescent="0.2">
      <c r="A27" s="11" t="s">
        <v>5</v>
      </c>
      <c r="B27" s="130" t="s">
        <v>6</v>
      </c>
      <c r="C27" s="132" t="s">
        <v>7</v>
      </c>
      <c r="D27" s="134" t="s">
        <v>8</v>
      </c>
      <c r="E27" s="115" t="s">
        <v>9</v>
      </c>
      <c r="F27" s="117" t="s">
        <v>10</v>
      </c>
      <c r="G27" s="115" t="s">
        <v>11</v>
      </c>
      <c r="H27" s="115" t="s">
        <v>12</v>
      </c>
      <c r="I27" s="115" t="s">
        <v>10</v>
      </c>
      <c r="J27" s="115" t="s">
        <v>13</v>
      </c>
      <c r="K27" s="148" t="s">
        <v>14</v>
      </c>
      <c r="L27" s="150" t="s">
        <v>15</v>
      </c>
    </row>
    <row r="28" spans="1:13" ht="12" customHeight="1" thickBot="1" x14ac:dyDescent="0.25">
      <c r="A28" s="12" t="s">
        <v>16</v>
      </c>
      <c r="B28" s="141"/>
      <c r="C28" s="171"/>
      <c r="D28" s="172"/>
      <c r="E28" s="173"/>
      <c r="F28" s="174"/>
      <c r="G28" s="173"/>
      <c r="H28" s="173"/>
      <c r="I28" s="173"/>
      <c r="J28" s="173"/>
      <c r="K28" s="149"/>
      <c r="L28" s="151"/>
    </row>
    <row r="29" spans="1:13" ht="13.5" customHeight="1" x14ac:dyDescent="0.2">
      <c r="A29" s="13"/>
      <c r="B29" s="3"/>
      <c r="C29" s="14" t="s">
        <v>17</v>
      </c>
      <c r="D29" s="15"/>
      <c r="E29" s="16"/>
      <c r="F29" s="6"/>
      <c r="G29" s="17"/>
      <c r="H29" s="18"/>
      <c r="I29" s="19"/>
      <c r="J29" s="20"/>
      <c r="K29" s="21"/>
      <c r="L29" s="22"/>
    </row>
    <row r="30" spans="1:13" ht="33" customHeight="1" x14ac:dyDescent="0.2">
      <c r="A30" s="23">
        <v>102</v>
      </c>
      <c r="B30" s="23" t="s">
        <v>39</v>
      </c>
      <c r="C30" s="24" t="s">
        <v>40</v>
      </c>
      <c r="D30" s="34" t="s">
        <v>35</v>
      </c>
      <c r="E30" s="26">
        <v>2541</v>
      </c>
      <c r="F30" s="27"/>
      <c r="G30" s="27"/>
      <c r="H30" s="27"/>
      <c r="I30" s="27"/>
      <c r="J30" s="27"/>
      <c r="K30" s="27">
        <f t="shared" ref="K30:K40" si="2">SUM(E30:F30)-SUM(G30:J30)</f>
        <v>2541</v>
      </c>
      <c r="L30" s="50"/>
      <c r="M30">
        <v>1</v>
      </c>
    </row>
    <row r="31" spans="1:13" ht="33.75" customHeight="1" x14ac:dyDescent="0.2">
      <c r="A31" s="23">
        <v>102</v>
      </c>
      <c r="B31" s="23" t="s">
        <v>41</v>
      </c>
      <c r="C31" s="39" t="s">
        <v>42</v>
      </c>
      <c r="D31" s="34" t="s">
        <v>35</v>
      </c>
      <c r="E31" s="26">
        <v>3664</v>
      </c>
      <c r="F31" s="27"/>
      <c r="G31" s="27"/>
      <c r="H31" s="27"/>
      <c r="I31" s="27"/>
      <c r="J31" s="27"/>
      <c r="K31" s="27">
        <f t="shared" si="2"/>
        <v>3664</v>
      </c>
      <c r="L31" s="51"/>
      <c r="M31">
        <v>1</v>
      </c>
    </row>
    <row r="32" spans="1:13" ht="33.75" customHeight="1" x14ac:dyDescent="0.2">
      <c r="A32" s="23">
        <v>102</v>
      </c>
      <c r="B32" s="23" t="s">
        <v>43</v>
      </c>
      <c r="C32" s="39" t="s">
        <v>44</v>
      </c>
      <c r="D32" s="34" t="s">
        <v>35</v>
      </c>
      <c r="E32" s="26">
        <v>3663</v>
      </c>
      <c r="F32" s="27"/>
      <c r="G32" s="27"/>
      <c r="H32" s="27"/>
      <c r="I32" s="27"/>
      <c r="J32" s="27"/>
      <c r="K32" s="27">
        <f t="shared" si="2"/>
        <v>3663</v>
      </c>
      <c r="L32" s="51"/>
      <c r="M32">
        <v>1</v>
      </c>
    </row>
    <row r="33" spans="1:13" ht="33.75" customHeight="1" x14ac:dyDescent="0.2">
      <c r="A33" s="23">
        <v>102</v>
      </c>
      <c r="B33" s="23" t="s">
        <v>45</v>
      </c>
      <c r="C33" s="24" t="s">
        <v>46</v>
      </c>
      <c r="D33" s="24" t="s">
        <v>47</v>
      </c>
      <c r="E33" s="26">
        <v>1826</v>
      </c>
      <c r="F33" s="27"/>
      <c r="G33" s="27"/>
      <c r="H33" s="27"/>
      <c r="I33" s="27"/>
      <c r="J33" s="27"/>
      <c r="K33" s="27">
        <f t="shared" si="2"/>
        <v>1826</v>
      </c>
      <c r="L33" s="51"/>
      <c r="M33">
        <v>1</v>
      </c>
    </row>
    <row r="34" spans="1:13" ht="33.75" customHeight="1" x14ac:dyDescent="0.2">
      <c r="A34" s="23">
        <v>102</v>
      </c>
      <c r="B34" s="23" t="s">
        <v>48</v>
      </c>
      <c r="C34" s="39" t="s">
        <v>49</v>
      </c>
      <c r="D34" s="24" t="s">
        <v>47</v>
      </c>
      <c r="E34" s="26">
        <v>2419</v>
      </c>
      <c r="F34" s="27"/>
      <c r="G34" s="27"/>
      <c r="H34" s="27"/>
      <c r="I34" s="27"/>
      <c r="J34" s="27"/>
      <c r="K34" s="27">
        <f t="shared" si="2"/>
        <v>2419</v>
      </c>
      <c r="L34" s="51"/>
      <c r="M34">
        <v>1</v>
      </c>
    </row>
    <row r="35" spans="1:13" ht="33.75" customHeight="1" x14ac:dyDescent="0.2">
      <c r="A35" s="23">
        <v>602</v>
      </c>
      <c r="B35" s="23" t="s">
        <v>50</v>
      </c>
      <c r="C35" s="39" t="s">
        <v>51</v>
      </c>
      <c r="D35" s="34" t="s">
        <v>35</v>
      </c>
      <c r="E35" s="26">
        <v>3811</v>
      </c>
      <c r="F35" s="52"/>
      <c r="G35" s="52"/>
      <c r="H35" s="27"/>
      <c r="I35" s="27"/>
      <c r="J35" s="27"/>
      <c r="K35" s="27">
        <f t="shared" si="2"/>
        <v>3811</v>
      </c>
      <c r="L35" s="51"/>
      <c r="M35">
        <v>1</v>
      </c>
    </row>
    <row r="36" spans="1:13" ht="33.75" customHeight="1" x14ac:dyDescent="0.2">
      <c r="A36" s="23"/>
      <c r="B36" s="23"/>
      <c r="C36" s="34"/>
      <c r="D36" s="39"/>
      <c r="E36" s="26"/>
      <c r="F36" s="27"/>
      <c r="G36" s="27"/>
      <c r="H36" s="27"/>
      <c r="I36" s="27"/>
      <c r="J36" s="27"/>
      <c r="K36" s="27">
        <f t="shared" si="2"/>
        <v>0</v>
      </c>
      <c r="L36" s="51"/>
    </row>
    <row r="37" spans="1:13" ht="33.75" customHeight="1" x14ac:dyDescent="0.2">
      <c r="A37" s="23">
        <v>602</v>
      </c>
      <c r="B37" s="23" t="s">
        <v>53</v>
      </c>
      <c r="C37" s="34" t="s">
        <v>54</v>
      </c>
      <c r="D37" s="34" t="s">
        <v>35</v>
      </c>
      <c r="E37" s="26">
        <v>3811</v>
      </c>
      <c r="F37" s="27"/>
      <c r="G37" s="27"/>
      <c r="H37" s="27">
        <v>170</v>
      </c>
      <c r="I37" s="27"/>
      <c r="J37" s="27"/>
      <c r="K37" s="27">
        <f t="shared" si="2"/>
        <v>3641</v>
      </c>
      <c r="L37" s="51"/>
      <c r="M37">
        <v>1</v>
      </c>
    </row>
    <row r="38" spans="1:13" ht="33.75" customHeight="1" x14ac:dyDescent="0.2">
      <c r="A38" s="23">
        <v>602</v>
      </c>
      <c r="B38" s="23" t="s">
        <v>55</v>
      </c>
      <c r="C38" s="34" t="s">
        <v>56</v>
      </c>
      <c r="D38" s="34" t="s">
        <v>35</v>
      </c>
      <c r="E38" s="26">
        <v>3811</v>
      </c>
      <c r="F38" s="27"/>
      <c r="G38" s="27"/>
      <c r="H38" s="27"/>
      <c r="I38" s="27"/>
      <c r="J38" s="27"/>
      <c r="K38" s="27">
        <f t="shared" si="2"/>
        <v>3811</v>
      </c>
      <c r="L38" s="51"/>
      <c r="M38">
        <v>1</v>
      </c>
    </row>
    <row r="39" spans="1:13" ht="33.75" customHeight="1" x14ac:dyDescent="0.2">
      <c r="A39" s="23">
        <v>602</v>
      </c>
      <c r="B39" s="23" t="s">
        <v>57</v>
      </c>
      <c r="C39" s="53" t="s">
        <v>58</v>
      </c>
      <c r="D39" s="54" t="s">
        <v>52</v>
      </c>
      <c r="E39" s="26">
        <v>7093</v>
      </c>
      <c r="F39" s="27"/>
      <c r="G39" s="27"/>
      <c r="H39" s="27"/>
      <c r="I39" s="27"/>
      <c r="J39" s="27"/>
      <c r="K39" s="27">
        <f t="shared" si="2"/>
        <v>7093</v>
      </c>
      <c r="L39" s="51"/>
      <c r="M39">
        <v>1</v>
      </c>
    </row>
    <row r="40" spans="1:13" ht="33.75" customHeight="1" x14ac:dyDescent="0.2">
      <c r="A40" s="23">
        <v>602</v>
      </c>
      <c r="B40" s="23" t="s">
        <v>59</v>
      </c>
      <c r="C40" s="53" t="s">
        <v>60</v>
      </c>
      <c r="D40" s="53" t="s">
        <v>35</v>
      </c>
      <c r="E40" s="26">
        <v>6254</v>
      </c>
      <c r="F40" s="27"/>
      <c r="G40" s="27"/>
      <c r="H40" s="27"/>
      <c r="I40" s="27"/>
      <c r="J40" s="27"/>
      <c r="K40" s="27">
        <f t="shared" si="2"/>
        <v>6254</v>
      </c>
      <c r="L40" s="55"/>
      <c r="M40">
        <v>1</v>
      </c>
    </row>
    <row r="41" spans="1:13" ht="33" customHeight="1" thickBot="1" x14ac:dyDescent="0.25">
      <c r="A41" s="44"/>
      <c r="B41" s="44"/>
      <c r="C41" s="45"/>
      <c r="D41" s="56" t="s">
        <v>18</v>
      </c>
      <c r="E41" s="57">
        <f>SUM(E30:E40)</f>
        <v>38893</v>
      </c>
      <c r="F41" s="57">
        <f t="shared" ref="F41:K41" si="3">SUM(F30:F40)</f>
        <v>0</v>
      </c>
      <c r="G41" s="57">
        <f t="shared" si="3"/>
        <v>0</v>
      </c>
      <c r="H41" s="57">
        <f t="shared" si="3"/>
        <v>170</v>
      </c>
      <c r="I41" s="57">
        <f t="shared" si="3"/>
        <v>0</v>
      </c>
      <c r="J41" s="57">
        <f t="shared" si="3"/>
        <v>0</v>
      </c>
      <c r="K41" s="57">
        <f t="shared" si="3"/>
        <v>38723</v>
      </c>
      <c r="L41" s="58"/>
      <c r="M41" s="59">
        <f>SUM(M30:M40)</f>
        <v>10</v>
      </c>
    </row>
    <row r="42" spans="1:13" ht="124.5" customHeight="1" x14ac:dyDescent="0.2">
      <c r="A42" s="44"/>
      <c r="B42" s="44"/>
      <c r="C42" s="45"/>
      <c r="D42" s="60"/>
      <c r="E42" s="61"/>
      <c r="F42" s="61"/>
      <c r="G42" s="61"/>
      <c r="H42" s="61"/>
      <c r="I42" s="61"/>
      <c r="J42" s="61"/>
      <c r="K42" s="62"/>
      <c r="L42" s="63"/>
    </row>
    <row r="43" spans="1:13" ht="15.75" customHeight="1" thickBot="1" x14ac:dyDescent="0.25">
      <c r="D43" s="160" t="s">
        <v>0</v>
      </c>
      <c r="E43" s="161"/>
      <c r="F43" s="161"/>
      <c r="G43" s="161"/>
      <c r="H43" s="162"/>
      <c r="I43"/>
      <c r="J43"/>
      <c r="K43" s="1"/>
    </row>
    <row r="44" spans="1:13" ht="13.5" customHeight="1" thickBot="1" x14ac:dyDescent="0.25">
      <c r="D44" s="163" t="s">
        <v>1</v>
      </c>
      <c r="E44" s="164"/>
      <c r="F44" s="164"/>
      <c r="G44" s="164"/>
      <c r="H44" s="165"/>
      <c r="I44"/>
      <c r="J44"/>
      <c r="K44" s="1"/>
      <c r="L44" s="64" t="s">
        <v>61</v>
      </c>
    </row>
    <row r="45" spans="1:13" ht="14.25" customHeight="1" x14ac:dyDescent="0.2">
      <c r="D45" s="166" t="s">
        <v>287</v>
      </c>
      <c r="E45" s="167"/>
      <c r="F45" s="167"/>
      <c r="G45" s="167"/>
      <c r="H45" s="168"/>
      <c r="I45"/>
      <c r="J45"/>
      <c r="K45" s="1"/>
    </row>
    <row r="46" spans="1:13" ht="17.25" customHeight="1" thickBot="1" x14ac:dyDescent="0.25">
      <c r="A46" s="3"/>
      <c r="B46" s="3"/>
      <c r="C46" s="4"/>
      <c r="D46" s="5"/>
      <c r="E46" s="6"/>
      <c r="F46" s="7"/>
      <c r="G46" s="8"/>
      <c r="H46" s="9"/>
      <c r="I46" s="9"/>
      <c r="J46" s="9"/>
      <c r="K46" s="10"/>
      <c r="L46" s="3"/>
    </row>
    <row r="47" spans="1:13" ht="16.5" customHeight="1" thickBot="1" x14ac:dyDescent="0.25">
      <c r="A47" s="3"/>
      <c r="B47" s="3"/>
      <c r="C47" s="4"/>
      <c r="D47" s="5"/>
      <c r="E47" s="169" t="s">
        <v>3</v>
      </c>
      <c r="F47" s="170"/>
      <c r="G47" s="170" t="s">
        <v>4</v>
      </c>
      <c r="H47" s="170"/>
      <c r="I47" s="170"/>
      <c r="J47" s="170"/>
      <c r="K47" s="65"/>
      <c r="L47" s="66"/>
    </row>
    <row r="48" spans="1:13" ht="15" customHeight="1" x14ac:dyDescent="0.2">
      <c r="A48" s="67" t="s">
        <v>5</v>
      </c>
      <c r="B48" s="144" t="s">
        <v>6</v>
      </c>
      <c r="C48" s="146" t="s">
        <v>7</v>
      </c>
      <c r="D48" s="146" t="s">
        <v>8</v>
      </c>
      <c r="E48" s="144" t="s">
        <v>9</v>
      </c>
      <c r="F48" s="144" t="s">
        <v>10</v>
      </c>
      <c r="G48" s="144" t="s">
        <v>11</v>
      </c>
      <c r="H48" s="144" t="s">
        <v>12</v>
      </c>
      <c r="I48" s="144" t="s">
        <v>10</v>
      </c>
      <c r="J48" s="144" t="s">
        <v>13</v>
      </c>
      <c r="K48" s="156" t="s">
        <v>14</v>
      </c>
      <c r="L48" s="158" t="s">
        <v>15</v>
      </c>
    </row>
    <row r="49" spans="1:13" ht="13.5" thickBot="1" x14ac:dyDescent="0.25">
      <c r="A49" s="68" t="s">
        <v>16</v>
      </c>
      <c r="B49" s="145"/>
      <c r="C49" s="147"/>
      <c r="D49" s="147"/>
      <c r="E49" s="145"/>
      <c r="F49" s="145"/>
      <c r="G49" s="145"/>
      <c r="H49" s="145"/>
      <c r="I49" s="145"/>
      <c r="J49" s="145"/>
      <c r="K49" s="157"/>
      <c r="L49" s="159"/>
    </row>
    <row r="50" spans="1:13" ht="10.5" customHeight="1" x14ac:dyDescent="0.2">
      <c r="A50" s="69"/>
      <c r="B50" s="70"/>
      <c r="C50" s="14" t="s">
        <v>17</v>
      </c>
      <c r="D50" s="71"/>
      <c r="E50" s="72"/>
      <c r="F50" s="72"/>
      <c r="G50" s="72"/>
      <c r="H50" s="72"/>
      <c r="I50" s="72"/>
      <c r="J50" s="72"/>
      <c r="K50" s="73"/>
      <c r="L50" s="72"/>
    </row>
    <row r="51" spans="1:13" ht="30.75" customHeight="1" x14ac:dyDescent="0.2">
      <c r="A51" s="23">
        <v>602</v>
      </c>
      <c r="B51" s="23" t="s">
        <v>62</v>
      </c>
      <c r="C51" s="34" t="s">
        <v>63</v>
      </c>
      <c r="D51" s="74" t="s">
        <v>35</v>
      </c>
      <c r="E51" s="26">
        <v>3811</v>
      </c>
      <c r="F51" s="27"/>
      <c r="G51" s="27"/>
      <c r="H51" s="27"/>
      <c r="I51" s="27"/>
      <c r="J51" s="27"/>
      <c r="K51" s="27">
        <f t="shared" ref="K51:K64" si="4">SUM(E51:F51)-SUM(G51:J51)</f>
        <v>3811</v>
      </c>
      <c r="L51" s="55"/>
      <c r="M51">
        <v>1</v>
      </c>
    </row>
    <row r="52" spans="1:13" ht="30.75" customHeight="1" x14ac:dyDescent="0.2">
      <c r="A52" s="23">
        <v>602</v>
      </c>
      <c r="B52" s="23" t="s">
        <v>64</v>
      </c>
      <c r="C52" s="75" t="s">
        <v>65</v>
      </c>
      <c r="D52" s="34" t="s">
        <v>35</v>
      </c>
      <c r="E52" s="26">
        <v>7093</v>
      </c>
      <c r="F52" s="27"/>
      <c r="G52" s="27"/>
      <c r="H52" s="27"/>
      <c r="I52" s="27"/>
      <c r="J52" s="27"/>
      <c r="K52" s="27">
        <f t="shared" si="4"/>
        <v>7093</v>
      </c>
      <c r="L52" s="51"/>
      <c r="M52">
        <v>1</v>
      </c>
    </row>
    <row r="53" spans="1:13" ht="30.75" customHeight="1" x14ac:dyDescent="0.2">
      <c r="A53" s="23">
        <v>602</v>
      </c>
      <c r="B53" s="23" t="s">
        <v>66</v>
      </c>
      <c r="C53" s="53" t="s">
        <v>67</v>
      </c>
      <c r="D53" s="53" t="s">
        <v>35</v>
      </c>
      <c r="E53" s="26">
        <v>6254</v>
      </c>
      <c r="F53" s="27"/>
      <c r="G53" s="52"/>
      <c r="H53" s="27"/>
      <c r="I53" s="27"/>
      <c r="J53" s="27"/>
      <c r="K53" s="43">
        <f t="shared" si="4"/>
        <v>6254</v>
      </c>
      <c r="L53" s="76"/>
      <c r="M53">
        <v>1</v>
      </c>
    </row>
    <row r="54" spans="1:13" ht="30.75" customHeight="1" x14ac:dyDescent="0.2">
      <c r="A54" s="23">
        <v>602</v>
      </c>
      <c r="B54" s="23" t="s">
        <v>68</v>
      </c>
      <c r="C54" s="34" t="s">
        <v>69</v>
      </c>
      <c r="D54" s="74" t="s">
        <v>35</v>
      </c>
      <c r="E54" s="26">
        <v>3811</v>
      </c>
      <c r="F54" s="27"/>
      <c r="G54" s="52"/>
      <c r="H54" s="27"/>
      <c r="I54" s="27"/>
      <c r="J54" s="27"/>
      <c r="K54" s="43">
        <f t="shared" si="4"/>
        <v>3811</v>
      </c>
      <c r="L54" s="76"/>
      <c r="M54">
        <v>1</v>
      </c>
    </row>
    <row r="55" spans="1:13" ht="30.75" customHeight="1" x14ac:dyDescent="0.2">
      <c r="A55" s="35">
        <v>602</v>
      </c>
      <c r="B55" s="35" t="s">
        <v>70</v>
      </c>
      <c r="C55" s="53" t="s">
        <v>71</v>
      </c>
      <c r="D55" s="53" t="s">
        <v>35</v>
      </c>
      <c r="E55" s="26">
        <v>6254</v>
      </c>
      <c r="F55" s="27"/>
      <c r="G55" s="52"/>
      <c r="H55" s="27"/>
      <c r="I55" s="27"/>
      <c r="J55" s="27"/>
      <c r="K55" s="43">
        <f t="shared" si="4"/>
        <v>6254</v>
      </c>
      <c r="L55" s="76"/>
      <c r="M55">
        <v>1</v>
      </c>
    </row>
    <row r="56" spans="1:13" ht="30.75" customHeight="1" x14ac:dyDescent="0.2">
      <c r="A56" s="23">
        <v>602</v>
      </c>
      <c r="B56" s="23" t="s">
        <v>72</v>
      </c>
      <c r="C56" s="53" t="s">
        <v>73</v>
      </c>
      <c r="D56" s="53" t="s">
        <v>35</v>
      </c>
      <c r="E56" s="26">
        <v>4574</v>
      </c>
      <c r="F56" s="52"/>
      <c r="G56" s="52"/>
      <c r="H56" s="27"/>
      <c r="I56" s="27"/>
      <c r="J56" s="27"/>
      <c r="K56" s="27">
        <f t="shared" si="4"/>
        <v>4574</v>
      </c>
      <c r="L56" s="76"/>
      <c r="M56">
        <v>1</v>
      </c>
    </row>
    <row r="57" spans="1:13" ht="30.75" customHeight="1" x14ac:dyDescent="0.2">
      <c r="A57" s="23">
        <v>602</v>
      </c>
      <c r="B57" s="23" t="s">
        <v>74</v>
      </c>
      <c r="C57" s="24" t="s">
        <v>75</v>
      </c>
      <c r="D57" s="34" t="s">
        <v>52</v>
      </c>
      <c r="E57" s="26">
        <v>3811</v>
      </c>
      <c r="F57" s="27"/>
      <c r="G57" s="27"/>
      <c r="H57" s="27"/>
      <c r="I57" s="27"/>
      <c r="J57" s="27"/>
      <c r="K57" s="27">
        <f t="shared" si="4"/>
        <v>3811</v>
      </c>
      <c r="L57" s="51"/>
      <c r="M57">
        <v>1</v>
      </c>
    </row>
    <row r="58" spans="1:13" ht="30.75" customHeight="1" x14ac:dyDescent="0.2">
      <c r="A58" s="23">
        <v>102</v>
      </c>
      <c r="B58" s="23" t="s">
        <v>76</v>
      </c>
      <c r="C58" s="24" t="s">
        <v>77</v>
      </c>
      <c r="D58" s="24" t="s">
        <v>47</v>
      </c>
      <c r="E58" s="26">
        <v>1904</v>
      </c>
      <c r="F58" s="52"/>
      <c r="G58" s="52"/>
      <c r="H58" s="27"/>
      <c r="I58" s="27"/>
      <c r="J58" s="27"/>
      <c r="K58" s="27">
        <f t="shared" si="4"/>
        <v>1904</v>
      </c>
      <c r="L58" s="51"/>
      <c r="M58">
        <v>1</v>
      </c>
    </row>
    <row r="59" spans="1:13" ht="30.75" customHeight="1" x14ac:dyDescent="0.2">
      <c r="A59" s="23">
        <v>102</v>
      </c>
      <c r="B59" s="23" t="s">
        <v>78</v>
      </c>
      <c r="C59" s="24" t="s">
        <v>79</v>
      </c>
      <c r="D59" s="24" t="s">
        <v>47</v>
      </c>
      <c r="E59" s="26">
        <v>1825</v>
      </c>
      <c r="F59" s="27"/>
      <c r="G59" s="27"/>
      <c r="H59" s="27"/>
      <c r="I59" s="27"/>
      <c r="J59" s="27"/>
      <c r="K59" s="43">
        <f t="shared" si="4"/>
        <v>1825</v>
      </c>
      <c r="L59" s="50"/>
      <c r="M59">
        <v>1</v>
      </c>
    </row>
    <row r="60" spans="1:13" ht="30.75" customHeight="1" x14ac:dyDescent="0.2">
      <c r="A60" s="23">
        <v>102</v>
      </c>
      <c r="B60" s="23" t="s">
        <v>80</v>
      </c>
      <c r="C60" s="39" t="s">
        <v>81</v>
      </c>
      <c r="D60" s="24" t="s">
        <v>47</v>
      </c>
      <c r="E60" s="26">
        <v>1428</v>
      </c>
      <c r="F60" s="27"/>
      <c r="G60" s="27"/>
      <c r="H60" s="27"/>
      <c r="I60" s="27"/>
      <c r="J60" s="27"/>
      <c r="K60" s="43">
        <f t="shared" si="4"/>
        <v>1428</v>
      </c>
      <c r="L60" s="50"/>
      <c r="M60">
        <v>1</v>
      </c>
    </row>
    <row r="61" spans="1:13" ht="30.75" customHeight="1" x14ac:dyDescent="0.2">
      <c r="A61" s="23">
        <v>102</v>
      </c>
      <c r="B61" s="23" t="s">
        <v>82</v>
      </c>
      <c r="C61" s="54" t="s">
        <v>83</v>
      </c>
      <c r="D61" s="54" t="s">
        <v>47</v>
      </c>
      <c r="E61" s="26">
        <v>2115</v>
      </c>
      <c r="F61" s="27"/>
      <c r="G61" s="27"/>
      <c r="H61" s="27"/>
      <c r="I61" s="27"/>
      <c r="J61" s="27"/>
      <c r="K61" s="43">
        <f t="shared" si="4"/>
        <v>2115</v>
      </c>
      <c r="L61" s="50"/>
      <c r="M61">
        <v>1</v>
      </c>
    </row>
    <row r="62" spans="1:13" ht="30.75" customHeight="1" x14ac:dyDescent="0.2">
      <c r="A62" s="23">
        <v>102</v>
      </c>
      <c r="B62" s="23" t="s">
        <v>84</v>
      </c>
      <c r="C62" s="74" t="s">
        <v>85</v>
      </c>
      <c r="D62" s="24" t="s">
        <v>47</v>
      </c>
      <c r="E62" s="26">
        <v>1145</v>
      </c>
      <c r="F62" s="27"/>
      <c r="G62" s="27"/>
      <c r="H62" s="27"/>
      <c r="I62" s="27"/>
      <c r="J62" s="27"/>
      <c r="K62" s="27">
        <f t="shared" si="4"/>
        <v>1145</v>
      </c>
      <c r="L62" s="51"/>
      <c r="M62">
        <v>1</v>
      </c>
    </row>
    <row r="63" spans="1:13" ht="30.75" customHeight="1" x14ac:dyDescent="0.2">
      <c r="A63" s="23">
        <v>102</v>
      </c>
      <c r="B63" s="23" t="s">
        <v>86</v>
      </c>
      <c r="C63" s="24" t="s">
        <v>87</v>
      </c>
      <c r="D63" s="34" t="s">
        <v>35</v>
      </c>
      <c r="E63" s="26">
        <v>15689</v>
      </c>
      <c r="F63" s="27"/>
      <c r="G63" s="27"/>
      <c r="H63" s="27"/>
      <c r="I63" s="27"/>
      <c r="J63" s="27"/>
      <c r="K63" s="27">
        <f t="shared" si="4"/>
        <v>15689</v>
      </c>
      <c r="L63" s="51"/>
      <c r="M63">
        <v>1</v>
      </c>
    </row>
    <row r="64" spans="1:13" ht="30.75" customHeight="1" x14ac:dyDescent="0.2">
      <c r="A64" s="23"/>
      <c r="B64" s="23"/>
      <c r="C64" s="24"/>
      <c r="D64" s="34"/>
      <c r="E64" s="26"/>
      <c r="F64" s="27"/>
      <c r="G64" s="27"/>
      <c r="H64" s="27"/>
      <c r="I64" s="27"/>
      <c r="J64" s="27"/>
      <c r="K64" s="27">
        <f t="shared" si="4"/>
        <v>0</v>
      </c>
      <c r="L64" s="51"/>
    </row>
    <row r="65" spans="1:13" ht="12" customHeight="1" thickBot="1" x14ac:dyDescent="0.25">
      <c r="D65" s="46" t="s">
        <v>18</v>
      </c>
      <c r="E65" s="77">
        <f>SUM(E51:E64)</f>
        <v>59714</v>
      </c>
      <c r="F65" s="77">
        <f t="shared" ref="F65:K65" si="5">SUM(F51:F64)</f>
        <v>0</v>
      </c>
      <c r="G65" s="77">
        <f t="shared" si="5"/>
        <v>0</v>
      </c>
      <c r="H65" s="77">
        <f t="shared" si="5"/>
        <v>0</v>
      </c>
      <c r="I65" s="77">
        <f t="shared" si="5"/>
        <v>0</v>
      </c>
      <c r="J65" s="77">
        <f t="shared" si="5"/>
        <v>0</v>
      </c>
      <c r="K65" s="77">
        <f t="shared" si="5"/>
        <v>59714</v>
      </c>
      <c r="M65" s="78">
        <f>SUM(M51:M64)</f>
        <v>13</v>
      </c>
    </row>
    <row r="66" spans="1:13" ht="32.25" customHeight="1" x14ac:dyDescent="0.2">
      <c r="D66" s="60"/>
      <c r="E66" s="79"/>
      <c r="F66" s="79"/>
      <c r="G66" s="79"/>
      <c r="H66" s="79"/>
      <c r="I66" s="79"/>
      <c r="J66" s="79"/>
      <c r="K66" s="80"/>
      <c r="M66" s="79"/>
    </row>
    <row r="67" spans="1:13" ht="32.25" customHeight="1" x14ac:dyDescent="0.2">
      <c r="D67" s="60"/>
      <c r="E67" s="79"/>
      <c r="F67" s="79"/>
      <c r="G67" s="79"/>
      <c r="H67" s="79"/>
      <c r="I67" s="79"/>
      <c r="J67" s="79"/>
      <c r="K67" s="80"/>
      <c r="M67" s="79"/>
    </row>
    <row r="68" spans="1:13" ht="56.25" customHeight="1" x14ac:dyDescent="0.2">
      <c r="D68" s="60"/>
      <c r="E68" s="79"/>
      <c r="F68" s="79"/>
      <c r="G68" s="79"/>
      <c r="H68" s="79"/>
      <c r="I68" s="79"/>
      <c r="J68" s="79"/>
      <c r="K68" s="80"/>
      <c r="M68" s="79"/>
    </row>
    <row r="69" spans="1:13" ht="13.5" thickBot="1" x14ac:dyDescent="0.25">
      <c r="D69" s="125" t="s">
        <v>0</v>
      </c>
      <c r="E69" s="125"/>
      <c r="F69" s="125"/>
      <c r="G69" s="125"/>
      <c r="H69" s="125"/>
      <c r="I69"/>
      <c r="J69"/>
      <c r="K69" s="1"/>
    </row>
    <row r="70" spans="1:13" ht="13.5" thickBot="1" x14ac:dyDescent="0.25">
      <c r="D70" s="126" t="s">
        <v>1</v>
      </c>
      <c r="E70" s="126"/>
      <c r="F70" s="126"/>
      <c r="G70" s="126"/>
      <c r="H70" s="126"/>
      <c r="I70"/>
      <c r="J70"/>
      <c r="K70" s="1"/>
      <c r="L70" s="2" t="s">
        <v>88</v>
      </c>
    </row>
    <row r="71" spans="1:13" x14ac:dyDescent="0.2">
      <c r="D71" s="127" t="s">
        <v>287</v>
      </c>
      <c r="E71" s="127"/>
      <c r="F71" s="127"/>
      <c r="G71" s="127"/>
      <c r="H71" s="127"/>
      <c r="I71"/>
      <c r="J71"/>
      <c r="K71" s="1"/>
    </row>
    <row r="72" spans="1:13" x14ac:dyDescent="0.2">
      <c r="A72" s="3"/>
      <c r="B72" s="3"/>
      <c r="C72" s="4"/>
      <c r="D72" s="5"/>
      <c r="E72" s="6"/>
      <c r="F72" s="7"/>
      <c r="G72" s="8"/>
      <c r="H72" s="9"/>
      <c r="I72" s="9"/>
      <c r="J72" s="9"/>
      <c r="K72" s="10"/>
      <c r="L72" s="3"/>
    </row>
    <row r="73" spans="1:13" ht="13.5" thickBot="1" x14ac:dyDescent="0.25"/>
    <row r="74" spans="1:13" ht="13.5" thickBot="1" x14ac:dyDescent="0.25">
      <c r="A74" s="3"/>
      <c r="B74" s="3"/>
      <c r="C74" s="4"/>
      <c r="D74" s="5"/>
      <c r="E74" s="128" t="s">
        <v>3</v>
      </c>
      <c r="F74" s="128"/>
      <c r="G74" s="129" t="s">
        <v>4</v>
      </c>
      <c r="H74" s="129"/>
      <c r="I74" s="129"/>
      <c r="J74" s="129"/>
      <c r="K74" s="10"/>
      <c r="L74" s="3"/>
    </row>
    <row r="75" spans="1:13" ht="13.5" thickBot="1" x14ac:dyDescent="0.25">
      <c r="A75" s="11" t="s">
        <v>5</v>
      </c>
      <c r="B75" s="130" t="s">
        <v>6</v>
      </c>
      <c r="C75" s="132" t="s">
        <v>7</v>
      </c>
      <c r="D75" s="134" t="s">
        <v>8</v>
      </c>
      <c r="E75" s="115" t="s">
        <v>9</v>
      </c>
      <c r="F75" s="117" t="s">
        <v>10</v>
      </c>
      <c r="G75" s="115" t="s">
        <v>11</v>
      </c>
      <c r="H75" s="117" t="s">
        <v>12</v>
      </c>
      <c r="I75" s="115" t="s">
        <v>10</v>
      </c>
      <c r="J75" s="119" t="s">
        <v>13</v>
      </c>
      <c r="K75" s="121" t="s">
        <v>14</v>
      </c>
      <c r="L75" s="123" t="s">
        <v>15</v>
      </c>
    </row>
    <row r="76" spans="1:13" ht="13.5" thickBot="1" x14ac:dyDescent="0.25">
      <c r="A76" s="83" t="s">
        <v>16</v>
      </c>
      <c r="B76" s="141"/>
      <c r="C76" s="142"/>
      <c r="D76" s="143"/>
      <c r="E76" s="136"/>
      <c r="F76" s="137"/>
      <c r="G76" s="136"/>
      <c r="H76" s="137"/>
      <c r="I76" s="136"/>
      <c r="J76" s="138"/>
      <c r="K76" s="139"/>
      <c r="L76" s="140"/>
    </row>
    <row r="77" spans="1:13" x14ac:dyDescent="0.2">
      <c r="A77" s="84"/>
      <c r="B77" s="85"/>
      <c r="C77" s="14" t="s">
        <v>17</v>
      </c>
      <c r="D77" s="86"/>
      <c r="E77" s="87"/>
      <c r="F77" s="87"/>
      <c r="G77" s="87"/>
      <c r="H77" s="87"/>
      <c r="I77" s="87"/>
      <c r="J77" s="87"/>
      <c r="K77" s="88"/>
      <c r="L77" s="114"/>
    </row>
    <row r="78" spans="1:13" ht="33.75" customHeight="1" x14ac:dyDescent="0.2">
      <c r="A78" s="23">
        <v>102</v>
      </c>
      <c r="B78" s="23" t="s">
        <v>89</v>
      </c>
      <c r="C78" s="24" t="s">
        <v>90</v>
      </c>
      <c r="D78" s="34" t="s">
        <v>52</v>
      </c>
      <c r="E78" s="26">
        <v>2310</v>
      </c>
      <c r="F78" s="27"/>
      <c r="G78" s="27"/>
      <c r="H78" s="27">
        <v>1335</v>
      </c>
      <c r="I78" s="27"/>
      <c r="J78" s="27"/>
      <c r="K78" s="27">
        <f t="shared" ref="K78:K89" si="6">SUM(E78:F78)-SUM(G78:J78)</f>
        <v>975</v>
      </c>
      <c r="L78" s="52"/>
      <c r="M78">
        <v>1</v>
      </c>
    </row>
    <row r="79" spans="1:13" ht="33.75" customHeight="1" x14ac:dyDescent="0.2">
      <c r="A79" s="23">
        <v>102</v>
      </c>
      <c r="B79" s="23" t="s">
        <v>91</v>
      </c>
      <c r="C79" s="24" t="s">
        <v>259</v>
      </c>
      <c r="D79" s="34" t="s">
        <v>52</v>
      </c>
      <c r="E79" s="26">
        <v>7809</v>
      </c>
      <c r="F79" s="27"/>
      <c r="G79" s="27"/>
      <c r="H79" s="27"/>
      <c r="I79" s="27"/>
      <c r="J79" s="27"/>
      <c r="K79" s="27">
        <f t="shared" si="6"/>
        <v>7809</v>
      </c>
      <c r="L79" s="52"/>
      <c r="M79">
        <v>1</v>
      </c>
    </row>
    <row r="80" spans="1:13" ht="33.75" customHeight="1" x14ac:dyDescent="0.2">
      <c r="A80" s="23">
        <v>102</v>
      </c>
      <c r="B80" s="23" t="s">
        <v>92</v>
      </c>
      <c r="C80" s="24" t="s">
        <v>93</v>
      </c>
      <c r="D80" s="34" t="s">
        <v>52</v>
      </c>
      <c r="E80" s="26">
        <v>5590</v>
      </c>
      <c r="F80" s="27"/>
      <c r="G80" s="27"/>
      <c r="H80" s="27"/>
      <c r="I80" s="27"/>
      <c r="J80" s="27"/>
      <c r="K80" s="27">
        <f t="shared" si="6"/>
        <v>5590</v>
      </c>
      <c r="L80" s="52"/>
      <c r="M80">
        <v>1</v>
      </c>
    </row>
    <row r="81" spans="1:13" ht="33.75" customHeight="1" x14ac:dyDescent="0.2">
      <c r="A81" s="23">
        <v>102</v>
      </c>
      <c r="B81" s="23" t="s">
        <v>94</v>
      </c>
      <c r="C81" s="24" t="s">
        <v>95</v>
      </c>
      <c r="D81" s="34" t="s">
        <v>52</v>
      </c>
      <c r="E81" s="26">
        <v>2957</v>
      </c>
      <c r="F81" s="27"/>
      <c r="G81" s="27"/>
      <c r="H81" s="27">
        <v>420</v>
      </c>
      <c r="I81" s="27"/>
      <c r="J81" s="27"/>
      <c r="K81" s="27">
        <f t="shared" si="6"/>
        <v>2537</v>
      </c>
      <c r="L81" s="52"/>
      <c r="M81">
        <v>1</v>
      </c>
    </row>
    <row r="82" spans="1:13" ht="33.75" customHeight="1" x14ac:dyDescent="0.2">
      <c r="A82" s="23">
        <v>102</v>
      </c>
      <c r="B82" s="23" t="s">
        <v>96</v>
      </c>
      <c r="C82" s="24" t="s">
        <v>97</v>
      </c>
      <c r="D82" s="34" t="s">
        <v>52</v>
      </c>
      <c r="E82" s="26">
        <v>1227</v>
      </c>
      <c r="F82" s="27"/>
      <c r="G82" s="27"/>
      <c r="H82" s="27"/>
      <c r="I82" s="27"/>
      <c r="J82" s="27"/>
      <c r="K82" s="27">
        <f t="shared" si="6"/>
        <v>1227</v>
      </c>
      <c r="L82" s="52"/>
      <c r="M82">
        <v>1</v>
      </c>
    </row>
    <row r="83" spans="1:13" ht="33.75" customHeight="1" x14ac:dyDescent="0.2">
      <c r="A83" s="23">
        <v>102</v>
      </c>
      <c r="B83" s="23" t="s">
        <v>98</v>
      </c>
      <c r="C83" s="54" t="s">
        <v>99</v>
      </c>
      <c r="D83" s="53" t="s">
        <v>21</v>
      </c>
      <c r="E83" s="26">
        <v>4366</v>
      </c>
      <c r="F83" s="52"/>
      <c r="G83" s="52"/>
      <c r="H83" s="27"/>
      <c r="I83" s="27"/>
      <c r="J83" s="27"/>
      <c r="K83" s="27">
        <f t="shared" si="6"/>
        <v>4366</v>
      </c>
      <c r="L83" s="52"/>
      <c r="M83">
        <v>1</v>
      </c>
    </row>
    <row r="84" spans="1:13" ht="33.75" customHeight="1" x14ac:dyDescent="0.2">
      <c r="A84" s="23">
        <v>102</v>
      </c>
      <c r="B84" s="23" t="s">
        <v>100</v>
      </c>
      <c r="C84" s="24" t="s">
        <v>101</v>
      </c>
      <c r="D84" s="34" t="s">
        <v>21</v>
      </c>
      <c r="E84" s="26">
        <v>6241</v>
      </c>
      <c r="F84" s="27"/>
      <c r="G84" s="27"/>
      <c r="H84" s="27"/>
      <c r="I84" s="27"/>
      <c r="J84" s="27"/>
      <c r="K84" s="27">
        <f t="shared" si="6"/>
        <v>6241</v>
      </c>
      <c r="L84" s="52"/>
      <c r="M84">
        <v>1</v>
      </c>
    </row>
    <row r="85" spans="1:13" ht="33.75" customHeight="1" x14ac:dyDescent="0.2">
      <c r="A85" s="23">
        <v>102</v>
      </c>
      <c r="B85" s="23" t="s">
        <v>102</v>
      </c>
      <c r="C85" s="24" t="s">
        <v>103</v>
      </c>
      <c r="D85" s="24" t="s">
        <v>52</v>
      </c>
      <c r="E85" s="26">
        <v>3830</v>
      </c>
      <c r="F85" s="27"/>
      <c r="G85" s="27"/>
      <c r="H85" s="27"/>
      <c r="I85" s="27"/>
      <c r="J85" s="27"/>
      <c r="K85" s="43">
        <f t="shared" si="6"/>
        <v>3830</v>
      </c>
      <c r="L85" s="52"/>
      <c r="M85">
        <v>1</v>
      </c>
    </row>
    <row r="86" spans="1:13" ht="33.75" customHeight="1" x14ac:dyDescent="0.2">
      <c r="A86" s="23">
        <v>102</v>
      </c>
      <c r="B86" s="23" t="s">
        <v>104</v>
      </c>
      <c r="C86" s="24" t="s">
        <v>105</v>
      </c>
      <c r="D86" s="24" t="s">
        <v>47</v>
      </c>
      <c r="E86" s="26">
        <v>2768</v>
      </c>
      <c r="F86" s="27"/>
      <c r="G86" s="27"/>
      <c r="H86" s="27"/>
      <c r="I86" s="27"/>
      <c r="J86" s="27"/>
      <c r="K86" s="43">
        <f t="shared" si="6"/>
        <v>2768</v>
      </c>
      <c r="L86" s="52"/>
      <c r="M86">
        <v>1</v>
      </c>
    </row>
    <row r="87" spans="1:13" ht="33.75" customHeight="1" x14ac:dyDescent="0.2">
      <c r="A87" s="23">
        <v>102</v>
      </c>
      <c r="B87" s="23" t="s">
        <v>106</v>
      </c>
      <c r="C87" s="24" t="s">
        <v>107</v>
      </c>
      <c r="D87" s="24" t="s">
        <v>47</v>
      </c>
      <c r="E87" s="26">
        <v>1108</v>
      </c>
      <c r="F87" s="27"/>
      <c r="G87" s="27"/>
      <c r="H87" s="27"/>
      <c r="I87" s="27"/>
      <c r="J87" s="27"/>
      <c r="K87" s="43">
        <f t="shared" si="6"/>
        <v>1108</v>
      </c>
      <c r="L87" s="52"/>
      <c r="M87">
        <v>1</v>
      </c>
    </row>
    <row r="88" spans="1:13" ht="33.75" customHeight="1" x14ac:dyDescent="0.2">
      <c r="A88" s="23">
        <v>102</v>
      </c>
      <c r="B88" s="23" t="s">
        <v>108</v>
      </c>
      <c r="C88" s="24" t="s">
        <v>257</v>
      </c>
      <c r="D88" s="24" t="s">
        <v>52</v>
      </c>
      <c r="E88" s="26">
        <v>2958</v>
      </c>
      <c r="F88" s="27"/>
      <c r="G88" s="27"/>
      <c r="H88" s="27"/>
      <c r="I88" s="27"/>
      <c r="J88" s="27"/>
      <c r="K88" s="43">
        <f t="shared" si="6"/>
        <v>2958</v>
      </c>
      <c r="L88" s="52"/>
      <c r="M88">
        <v>1</v>
      </c>
    </row>
    <row r="89" spans="1:13" ht="33.75" customHeight="1" x14ac:dyDescent="0.2">
      <c r="A89" s="23">
        <v>102</v>
      </c>
      <c r="B89" s="23" t="s">
        <v>109</v>
      </c>
      <c r="C89" s="24" t="s">
        <v>110</v>
      </c>
      <c r="D89" s="24" t="s">
        <v>52</v>
      </c>
      <c r="E89" s="26">
        <v>3429</v>
      </c>
      <c r="F89" s="27"/>
      <c r="G89" s="27"/>
      <c r="H89" s="27"/>
      <c r="I89" s="27"/>
      <c r="J89" s="27"/>
      <c r="K89" s="43">
        <f t="shared" si="6"/>
        <v>3429</v>
      </c>
      <c r="L89" s="52"/>
      <c r="M89">
        <v>1</v>
      </c>
    </row>
    <row r="90" spans="1:13" ht="13.5" thickBot="1" x14ac:dyDescent="0.25">
      <c r="D90" s="46" t="s">
        <v>18</v>
      </c>
      <c r="E90" s="77">
        <f>SUM(E78:E89)</f>
        <v>44593</v>
      </c>
      <c r="F90" s="77">
        <f t="shared" ref="F90:J90" si="7">SUM(F78:F89)</f>
        <v>0</v>
      </c>
      <c r="G90" s="77">
        <f t="shared" si="7"/>
        <v>0</v>
      </c>
      <c r="H90" s="77">
        <f>SUM(H78:H89)</f>
        <v>1755</v>
      </c>
      <c r="I90" s="77">
        <f t="shared" si="7"/>
        <v>0</v>
      </c>
      <c r="J90" s="77">
        <f t="shared" si="7"/>
        <v>0</v>
      </c>
      <c r="K90" s="77">
        <f>SUM(K78:K89)</f>
        <v>42838</v>
      </c>
      <c r="M90" s="89">
        <f>SUM(M78:M89)</f>
        <v>12</v>
      </c>
    </row>
    <row r="91" spans="1:13" ht="18.75" customHeight="1" x14ac:dyDescent="0.2">
      <c r="M91" s="90"/>
    </row>
    <row r="92" spans="1:13" ht="57" customHeight="1" x14ac:dyDescent="0.2">
      <c r="M92" s="90"/>
    </row>
    <row r="93" spans="1:13" ht="89.25" customHeight="1" x14ac:dyDescent="0.2">
      <c r="M93" s="90"/>
    </row>
    <row r="94" spans="1:13" ht="22.5" customHeight="1" thickBot="1" x14ac:dyDescent="0.25">
      <c r="D94" s="125" t="s">
        <v>0</v>
      </c>
      <c r="E94" s="125"/>
      <c r="F94" s="125"/>
      <c r="G94" s="125"/>
      <c r="H94" s="125"/>
      <c r="I94"/>
      <c r="J94"/>
      <c r="K94" s="1"/>
      <c r="M94" s="90"/>
    </row>
    <row r="95" spans="1:13" ht="13.5" thickBot="1" x14ac:dyDescent="0.25">
      <c r="D95" s="126" t="s">
        <v>1</v>
      </c>
      <c r="E95" s="126"/>
      <c r="F95" s="126"/>
      <c r="G95" s="126"/>
      <c r="H95" s="126"/>
      <c r="I95"/>
      <c r="J95"/>
      <c r="K95" s="1"/>
      <c r="L95" s="2" t="s">
        <v>111</v>
      </c>
      <c r="M95" s="90"/>
    </row>
    <row r="96" spans="1:13" x14ac:dyDescent="0.2">
      <c r="D96" s="127" t="s">
        <v>287</v>
      </c>
      <c r="E96" s="127"/>
      <c r="F96" s="127"/>
      <c r="G96" s="127"/>
      <c r="H96" s="127"/>
      <c r="I96"/>
      <c r="J96"/>
      <c r="K96" s="1"/>
      <c r="M96" s="90"/>
    </row>
    <row r="97" spans="1:13" x14ac:dyDescent="0.2">
      <c r="A97" s="3"/>
      <c r="B97" s="3"/>
      <c r="C97" s="4"/>
      <c r="D97" s="5"/>
      <c r="E97" s="6"/>
      <c r="F97" s="7"/>
      <c r="G97" s="8"/>
      <c r="H97" s="9"/>
      <c r="I97" s="9"/>
      <c r="J97" s="9"/>
      <c r="K97" s="10"/>
      <c r="L97" s="3"/>
      <c r="M97" s="90"/>
    </row>
    <row r="98" spans="1:13" ht="13.5" thickBot="1" x14ac:dyDescent="0.25">
      <c r="M98" s="90"/>
    </row>
    <row r="99" spans="1:13" ht="13.5" thickBot="1" x14ac:dyDescent="0.25">
      <c r="A99" s="3"/>
      <c r="B99" s="3"/>
      <c r="C99" s="4"/>
      <c r="D99" s="5"/>
      <c r="E99" s="128" t="s">
        <v>3</v>
      </c>
      <c r="F99" s="128"/>
      <c r="G99" s="129" t="s">
        <v>4</v>
      </c>
      <c r="H99" s="129"/>
      <c r="I99" s="129"/>
      <c r="J99" s="129"/>
      <c r="K99" s="10"/>
      <c r="L99" s="3"/>
      <c r="M99" s="90"/>
    </row>
    <row r="100" spans="1:13" ht="13.5" thickBot="1" x14ac:dyDescent="0.25">
      <c r="A100" s="11" t="s">
        <v>5</v>
      </c>
      <c r="B100" s="130" t="s">
        <v>6</v>
      </c>
      <c r="C100" s="132" t="s">
        <v>7</v>
      </c>
      <c r="D100" s="134" t="s">
        <v>8</v>
      </c>
      <c r="E100" s="115" t="s">
        <v>9</v>
      </c>
      <c r="F100" s="117" t="s">
        <v>10</v>
      </c>
      <c r="G100" s="115" t="s">
        <v>11</v>
      </c>
      <c r="H100" s="117" t="s">
        <v>12</v>
      </c>
      <c r="I100" s="115" t="s">
        <v>10</v>
      </c>
      <c r="J100" s="119" t="s">
        <v>13</v>
      </c>
      <c r="K100" s="121" t="s">
        <v>14</v>
      </c>
      <c r="L100" s="123" t="s">
        <v>15</v>
      </c>
      <c r="M100" s="90"/>
    </row>
    <row r="101" spans="1:13" ht="13.5" thickBot="1" x14ac:dyDescent="0.25">
      <c r="A101" s="83" t="s">
        <v>16</v>
      </c>
      <c r="B101" s="141"/>
      <c r="C101" s="142"/>
      <c r="D101" s="143"/>
      <c r="E101" s="136"/>
      <c r="F101" s="137"/>
      <c r="G101" s="136"/>
      <c r="H101" s="137"/>
      <c r="I101" s="136"/>
      <c r="J101" s="138"/>
      <c r="K101" s="139"/>
      <c r="L101" s="140"/>
      <c r="M101" s="90"/>
    </row>
    <row r="102" spans="1:13" x14ac:dyDescent="0.2">
      <c r="A102" s="84"/>
      <c r="B102" s="85"/>
      <c r="C102" s="86"/>
      <c r="D102" s="86"/>
      <c r="E102" s="87"/>
      <c r="F102" s="87"/>
      <c r="G102" s="87"/>
      <c r="H102" s="87"/>
      <c r="I102" s="87"/>
      <c r="J102" s="87"/>
      <c r="K102" s="88"/>
      <c r="L102" s="114"/>
      <c r="M102" s="90"/>
    </row>
    <row r="103" spans="1:13" ht="33.75" customHeight="1" x14ac:dyDescent="0.2">
      <c r="A103" s="23">
        <v>102</v>
      </c>
      <c r="B103" s="23" t="s">
        <v>112</v>
      </c>
      <c r="C103" s="54" t="s">
        <v>113</v>
      </c>
      <c r="D103" s="54" t="s">
        <v>47</v>
      </c>
      <c r="E103" s="26">
        <v>2062</v>
      </c>
      <c r="F103" s="27"/>
      <c r="G103" s="27"/>
      <c r="H103" s="27"/>
      <c r="I103" s="27"/>
      <c r="J103" s="29"/>
      <c r="K103" s="43">
        <f t="shared" ref="K103:K109" si="8">SUM(E103:F103)-SUM(G103:J103)</f>
        <v>2062</v>
      </c>
      <c r="L103" s="50"/>
      <c r="M103">
        <v>1</v>
      </c>
    </row>
    <row r="104" spans="1:13" ht="33.75" customHeight="1" x14ac:dyDescent="0.2">
      <c r="A104" s="23">
        <v>602</v>
      </c>
      <c r="B104" s="23" t="s">
        <v>114</v>
      </c>
      <c r="C104" s="24" t="s">
        <v>115</v>
      </c>
      <c r="D104" s="24" t="s">
        <v>47</v>
      </c>
      <c r="E104" s="26">
        <v>3544</v>
      </c>
      <c r="F104" s="27"/>
      <c r="G104" s="27"/>
      <c r="H104" s="27"/>
      <c r="I104" s="27"/>
      <c r="J104" s="29"/>
      <c r="K104" s="43">
        <f t="shared" si="8"/>
        <v>3544</v>
      </c>
      <c r="L104" s="50"/>
      <c r="M104">
        <v>1</v>
      </c>
    </row>
    <row r="105" spans="1:13" ht="33.75" customHeight="1" x14ac:dyDescent="0.2">
      <c r="A105" s="23">
        <v>102</v>
      </c>
      <c r="B105" s="23" t="s">
        <v>116</v>
      </c>
      <c r="C105" s="24" t="s">
        <v>117</v>
      </c>
      <c r="D105" s="24" t="s">
        <v>35</v>
      </c>
      <c r="E105" s="26">
        <v>4932</v>
      </c>
      <c r="F105" s="27"/>
      <c r="G105" s="27"/>
      <c r="H105" s="27"/>
      <c r="I105" s="27"/>
      <c r="J105" s="29"/>
      <c r="K105" s="43">
        <f t="shared" si="8"/>
        <v>4932</v>
      </c>
      <c r="L105" s="50"/>
      <c r="M105">
        <v>1</v>
      </c>
    </row>
    <row r="106" spans="1:13" ht="33.75" customHeight="1" x14ac:dyDescent="0.2">
      <c r="A106" s="23">
        <v>602</v>
      </c>
      <c r="B106" s="23" t="s">
        <v>278</v>
      </c>
      <c r="C106" s="24" t="s">
        <v>279</v>
      </c>
      <c r="D106" s="24" t="s">
        <v>52</v>
      </c>
      <c r="E106" s="26">
        <v>8382</v>
      </c>
      <c r="F106" s="27"/>
      <c r="G106" s="27"/>
      <c r="H106" s="27"/>
      <c r="I106" s="27"/>
      <c r="J106" s="29"/>
      <c r="K106" s="43">
        <f t="shared" si="8"/>
        <v>8382</v>
      </c>
      <c r="L106" s="50"/>
      <c r="M106">
        <v>1</v>
      </c>
    </row>
    <row r="107" spans="1:13" ht="33.75" customHeight="1" x14ac:dyDescent="0.2">
      <c r="A107" s="23">
        <v>102</v>
      </c>
      <c r="B107" s="23" t="s">
        <v>118</v>
      </c>
      <c r="C107" s="24" t="s">
        <v>119</v>
      </c>
      <c r="D107" s="24" t="s">
        <v>52</v>
      </c>
      <c r="E107" s="26">
        <v>3600</v>
      </c>
      <c r="F107" s="27"/>
      <c r="G107" s="27"/>
      <c r="H107" s="27"/>
      <c r="I107" s="27"/>
      <c r="J107" s="29"/>
      <c r="K107" s="43">
        <f t="shared" si="8"/>
        <v>3600</v>
      </c>
      <c r="L107" s="50"/>
      <c r="M107">
        <v>1</v>
      </c>
    </row>
    <row r="108" spans="1:13" ht="33.75" customHeight="1" x14ac:dyDescent="0.2">
      <c r="A108" s="23">
        <v>602</v>
      </c>
      <c r="B108" s="23" t="s">
        <v>120</v>
      </c>
      <c r="C108" s="24" t="s">
        <v>121</v>
      </c>
      <c r="D108" s="24" t="s">
        <v>52</v>
      </c>
      <c r="E108" s="26">
        <v>2885</v>
      </c>
      <c r="F108" s="27"/>
      <c r="G108" s="27"/>
      <c r="H108" s="27"/>
      <c r="I108" s="27"/>
      <c r="J108" s="29"/>
      <c r="K108" s="43">
        <f t="shared" si="8"/>
        <v>2885</v>
      </c>
      <c r="L108" s="50"/>
      <c r="M108" s="76">
        <v>1</v>
      </c>
    </row>
    <row r="109" spans="1:13" ht="33.75" customHeight="1" x14ac:dyDescent="0.2">
      <c r="A109" s="23">
        <v>102</v>
      </c>
      <c r="B109" s="23" t="s">
        <v>122</v>
      </c>
      <c r="C109" s="24" t="s">
        <v>123</v>
      </c>
      <c r="D109" s="24" t="s">
        <v>52</v>
      </c>
      <c r="E109" s="26">
        <v>2780</v>
      </c>
      <c r="F109" s="27"/>
      <c r="G109" s="27"/>
      <c r="H109" s="27"/>
      <c r="I109" s="27"/>
      <c r="J109" s="29"/>
      <c r="K109" s="43">
        <f t="shared" si="8"/>
        <v>2780</v>
      </c>
      <c r="L109" s="50"/>
      <c r="M109" s="76">
        <v>1</v>
      </c>
    </row>
    <row r="110" spans="1:13" ht="33.75" customHeight="1" x14ac:dyDescent="0.2">
      <c r="A110" s="23">
        <v>102</v>
      </c>
      <c r="B110" s="23" t="s">
        <v>124</v>
      </c>
      <c r="C110" s="24" t="s">
        <v>125</v>
      </c>
      <c r="D110" s="24" t="s">
        <v>47</v>
      </c>
      <c r="E110" s="26">
        <v>1222</v>
      </c>
      <c r="F110" s="27"/>
      <c r="G110" s="27"/>
      <c r="H110" s="27"/>
      <c r="I110" s="27"/>
      <c r="J110" s="29"/>
      <c r="K110" s="43">
        <f>SUM(E110:F110)-SUM(G110:J110)</f>
        <v>1222</v>
      </c>
      <c r="L110" s="50"/>
      <c r="M110" s="76">
        <v>1</v>
      </c>
    </row>
    <row r="111" spans="1:13" ht="33.75" customHeight="1" x14ac:dyDescent="0.2">
      <c r="A111" s="23">
        <v>102</v>
      </c>
      <c r="B111" s="23" t="s">
        <v>126</v>
      </c>
      <c r="C111" s="24" t="s">
        <v>127</v>
      </c>
      <c r="D111" s="24" t="s">
        <v>21</v>
      </c>
      <c r="E111" s="26">
        <v>4933</v>
      </c>
      <c r="F111" s="27"/>
      <c r="G111" s="27"/>
      <c r="H111" s="27"/>
      <c r="I111" s="27"/>
      <c r="J111" s="29"/>
      <c r="K111" s="43">
        <f>SUM(E111:F111)-SUM(G111:J111)</f>
        <v>4933</v>
      </c>
      <c r="L111" s="50"/>
      <c r="M111" s="76">
        <v>1</v>
      </c>
    </row>
    <row r="112" spans="1:13" ht="33.75" customHeight="1" x14ac:dyDescent="0.2">
      <c r="A112" s="23">
        <v>102</v>
      </c>
      <c r="B112" s="23" t="s">
        <v>128</v>
      </c>
      <c r="C112" s="24" t="s">
        <v>129</v>
      </c>
      <c r="D112" s="24" t="s">
        <v>52</v>
      </c>
      <c r="E112" s="26">
        <v>3812</v>
      </c>
      <c r="F112" s="27"/>
      <c r="G112" s="27"/>
      <c r="H112" s="27"/>
      <c r="I112" s="27"/>
      <c r="J112" s="29"/>
      <c r="K112" s="43">
        <f>SUM(E112:F112)-SUM(G112:J112)</f>
        <v>3812</v>
      </c>
      <c r="L112" s="50"/>
      <c r="M112" s="76">
        <v>1</v>
      </c>
    </row>
    <row r="113" spans="1:13" ht="33.75" customHeight="1" thickBot="1" x14ac:dyDescent="0.25">
      <c r="D113" s="46" t="s">
        <v>18</v>
      </c>
      <c r="E113" s="77">
        <f t="shared" ref="E113:K113" si="9">SUM(E103:E112)</f>
        <v>38152</v>
      </c>
      <c r="F113" s="77">
        <f t="shared" si="9"/>
        <v>0</v>
      </c>
      <c r="G113" s="77">
        <f t="shared" si="9"/>
        <v>0</v>
      </c>
      <c r="H113" s="77">
        <f t="shared" si="9"/>
        <v>0</v>
      </c>
      <c r="I113" s="77">
        <f t="shared" si="9"/>
        <v>0</v>
      </c>
      <c r="J113" s="77">
        <f t="shared" si="9"/>
        <v>0</v>
      </c>
      <c r="K113" s="77">
        <f t="shared" si="9"/>
        <v>38152</v>
      </c>
      <c r="M113" s="89">
        <f>SUM(M103:M112)</f>
        <v>10</v>
      </c>
    </row>
    <row r="114" spans="1:13" ht="50.25" customHeight="1" x14ac:dyDescent="0.2">
      <c r="M114" s="48"/>
    </row>
    <row r="115" spans="1:13" ht="46.5" customHeight="1" x14ac:dyDescent="0.2">
      <c r="M115" s="48"/>
    </row>
    <row r="116" spans="1:13" ht="13.5" thickBot="1" x14ac:dyDescent="0.25">
      <c r="D116" s="125" t="s">
        <v>0</v>
      </c>
      <c r="E116" s="125"/>
      <c r="F116" s="125"/>
      <c r="G116" s="125"/>
      <c r="H116" s="125"/>
      <c r="I116"/>
      <c r="J116"/>
      <c r="K116" s="1"/>
      <c r="M116" s="48"/>
    </row>
    <row r="117" spans="1:13" ht="13.5" thickBot="1" x14ac:dyDescent="0.25">
      <c r="D117" s="126" t="s">
        <v>1</v>
      </c>
      <c r="E117" s="126"/>
      <c r="F117" s="126"/>
      <c r="G117" s="126"/>
      <c r="H117" s="126"/>
      <c r="I117"/>
      <c r="J117"/>
      <c r="K117" s="1"/>
      <c r="L117" s="2" t="s">
        <v>130</v>
      </c>
      <c r="M117" s="48"/>
    </row>
    <row r="118" spans="1:13" x14ac:dyDescent="0.2">
      <c r="D118" s="127" t="s">
        <v>287</v>
      </c>
      <c r="E118" s="127"/>
      <c r="F118" s="127"/>
      <c r="G118" s="127"/>
      <c r="H118" s="127"/>
      <c r="I118"/>
      <c r="J118"/>
      <c r="K118" s="1"/>
      <c r="M118" s="48"/>
    </row>
    <row r="119" spans="1:13" x14ac:dyDescent="0.2">
      <c r="A119" s="3"/>
      <c r="B119" s="3"/>
      <c r="C119" s="4"/>
      <c r="D119" s="5"/>
      <c r="E119" s="6"/>
      <c r="F119" s="7"/>
      <c r="G119" s="8"/>
      <c r="H119" s="9"/>
      <c r="I119" s="9"/>
      <c r="J119" s="9"/>
      <c r="K119" s="10"/>
      <c r="L119" s="3"/>
      <c r="M119" s="48"/>
    </row>
    <row r="120" spans="1:13" ht="13.5" thickBot="1" x14ac:dyDescent="0.25">
      <c r="M120" s="48"/>
    </row>
    <row r="121" spans="1:13" ht="13.5" thickBot="1" x14ac:dyDescent="0.25">
      <c r="A121" s="3"/>
      <c r="B121" s="3"/>
      <c r="C121" s="4"/>
      <c r="D121" s="5"/>
      <c r="E121" s="128" t="s">
        <v>3</v>
      </c>
      <c r="F121" s="128"/>
      <c r="G121" s="129" t="s">
        <v>4</v>
      </c>
      <c r="H121" s="129"/>
      <c r="I121" s="129"/>
      <c r="J121" s="129"/>
      <c r="K121" s="10"/>
      <c r="L121" s="3"/>
      <c r="M121" s="48"/>
    </row>
    <row r="122" spans="1:13" ht="13.5" thickBot="1" x14ac:dyDescent="0.25">
      <c r="A122" s="11" t="s">
        <v>5</v>
      </c>
      <c r="B122" s="130" t="s">
        <v>6</v>
      </c>
      <c r="C122" s="132" t="s">
        <v>7</v>
      </c>
      <c r="D122" s="134" t="s">
        <v>8</v>
      </c>
      <c r="E122" s="115" t="s">
        <v>9</v>
      </c>
      <c r="F122" s="117" t="s">
        <v>10</v>
      </c>
      <c r="G122" s="115" t="s">
        <v>11</v>
      </c>
      <c r="H122" s="117" t="s">
        <v>12</v>
      </c>
      <c r="I122" s="115" t="s">
        <v>10</v>
      </c>
      <c r="J122" s="119" t="s">
        <v>13</v>
      </c>
      <c r="K122" s="121" t="s">
        <v>14</v>
      </c>
      <c r="L122" s="123" t="s">
        <v>15</v>
      </c>
      <c r="M122" s="48"/>
    </row>
    <row r="123" spans="1:13" x14ac:dyDescent="0.2">
      <c r="A123" s="91" t="s">
        <v>16</v>
      </c>
      <c r="B123" s="131"/>
      <c r="C123" s="133"/>
      <c r="D123" s="135"/>
      <c r="E123" s="116"/>
      <c r="F123" s="118"/>
      <c r="G123" s="116"/>
      <c r="H123" s="118"/>
      <c r="I123" s="116"/>
      <c r="J123" s="120"/>
      <c r="K123" s="122"/>
      <c r="L123" s="124"/>
      <c r="M123" s="48"/>
    </row>
    <row r="124" spans="1:13" ht="34.5" customHeight="1" x14ac:dyDescent="0.2">
      <c r="A124" s="75">
        <v>602</v>
      </c>
      <c r="B124" s="75" t="s">
        <v>131</v>
      </c>
      <c r="C124" s="75" t="s">
        <v>132</v>
      </c>
      <c r="D124" s="24" t="s">
        <v>52</v>
      </c>
      <c r="E124" s="26">
        <v>3956</v>
      </c>
      <c r="F124" s="27"/>
      <c r="G124" s="27"/>
      <c r="H124" s="43"/>
      <c r="I124" s="27"/>
      <c r="J124" s="27"/>
      <c r="K124" s="43">
        <f t="shared" ref="K124:K135" si="10">SUM(E124:F124)-SUM(G124:J124)</f>
        <v>3956</v>
      </c>
      <c r="L124" s="76"/>
      <c r="M124" s="48">
        <v>1</v>
      </c>
    </row>
    <row r="125" spans="1:13" ht="33.75" customHeight="1" x14ac:dyDescent="0.2">
      <c r="A125" s="75">
        <v>102</v>
      </c>
      <c r="B125" s="75" t="s">
        <v>133</v>
      </c>
      <c r="C125" s="75" t="s">
        <v>134</v>
      </c>
      <c r="D125" s="24" t="s">
        <v>52</v>
      </c>
      <c r="E125" s="26">
        <v>3038</v>
      </c>
      <c r="F125" s="27"/>
      <c r="G125" s="27"/>
      <c r="H125" s="43"/>
      <c r="I125" s="27"/>
      <c r="J125" s="27"/>
      <c r="K125" s="43">
        <f t="shared" si="10"/>
        <v>3038</v>
      </c>
      <c r="L125" s="76"/>
      <c r="M125" s="48">
        <v>1</v>
      </c>
    </row>
    <row r="126" spans="1:13" ht="33.75" customHeight="1" x14ac:dyDescent="0.2">
      <c r="A126" s="75">
        <v>102</v>
      </c>
      <c r="B126" s="75" t="s">
        <v>135</v>
      </c>
      <c r="C126" s="75" t="s">
        <v>136</v>
      </c>
      <c r="D126" s="24" t="s">
        <v>21</v>
      </c>
      <c r="E126" s="26">
        <v>6746</v>
      </c>
      <c r="F126" s="27"/>
      <c r="G126" s="27"/>
      <c r="H126" s="43"/>
      <c r="I126" s="27"/>
      <c r="J126" s="27"/>
      <c r="K126" s="43">
        <f t="shared" si="10"/>
        <v>6746</v>
      </c>
      <c r="L126" s="76"/>
      <c r="M126" s="48">
        <v>1</v>
      </c>
    </row>
    <row r="127" spans="1:13" ht="33.75" customHeight="1" x14ac:dyDescent="0.2">
      <c r="A127" s="75">
        <v>102</v>
      </c>
      <c r="B127" s="75" t="s">
        <v>137</v>
      </c>
      <c r="C127" s="75" t="s">
        <v>138</v>
      </c>
      <c r="D127" s="24" t="s">
        <v>47</v>
      </c>
      <c r="E127" s="26">
        <v>4219</v>
      </c>
      <c r="F127" s="27"/>
      <c r="G127" s="27"/>
      <c r="H127" s="43"/>
      <c r="I127" s="27"/>
      <c r="J127" s="27"/>
      <c r="K127" s="43">
        <f t="shared" si="10"/>
        <v>4219</v>
      </c>
      <c r="L127" s="76"/>
      <c r="M127" s="48">
        <v>1</v>
      </c>
    </row>
    <row r="128" spans="1:13" ht="33.75" customHeight="1" x14ac:dyDescent="0.2">
      <c r="A128" s="75">
        <v>102</v>
      </c>
      <c r="B128" s="75" t="s">
        <v>139</v>
      </c>
      <c r="C128" s="75" t="s">
        <v>140</v>
      </c>
      <c r="D128" s="24" t="s">
        <v>47</v>
      </c>
      <c r="E128" s="26">
        <v>2065</v>
      </c>
      <c r="F128" s="27"/>
      <c r="G128" s="27"/>
      <c r="H128" s="43"/>
      <c r="I128" s="92"/>
      <c r="J128" s="27"/>
      <c r="K128" s="43">
        <f t="shared" si="10"/>
        <v>2065</v>
      </c>
      <c r="L128" s="76"/>
      <c r="M128" s="48">
        <v>1</v>
      </c>
    </row>
    <row r="129" spans="1:15" ht="33.75" customHeight="1" x14ac:dyDescent="0.2">
      <c r="A129" s="75">
        <v>102</v>
      </c>
      <c r="B129" s="75" t="s">
        <v>141</v>
      </c>
      <c r="C129" s="75" t="s">
        <v>142</v>
      </c>
      <c r="D129" s="24" t="s">
        <v>47</v>
      </c>
      <c r="E129" s="26">
        <v>3000</v>
      </c>
      <c r="F129" s="27"/>
      <c r="G129" s="27"/>
      <c r="H129" s="43"/>
      <c r="I129" s="27"/>
      <c r="J129" s="27"/>
      <c r="K129" s="43">
        <f t="shared" si="10"/>
        <v>3000</v>
      </c>
      <c r="L129" s="76"/>
      <c r="M129" s="48">
        <v>1</v>
      </c>
    </row>
    <row r="130" spans="1:15" ht="33.75" customHeight="1" x14ac:dyDescent="0.2">
      <c r="A130" s="75">
        <v>102</v>
      </c>
      <c r="B130" s="75" t="s">
        <v>143</v>
      </c>
      <c r="C130" s="75" t="s">
        <v>144</v>
      </c>
      <c r="D130" s="24" t="s">
        <v>47</v>
      </c>
      <c r="E130" s="26">
        <v>1539</v>
      </c>
      <c r="F130" s="27"/>
      <c r="G130" s="27"/>
      <c r="H130" s="43"/>
      <c r="I130" s="27"/>
      <c r="J130" s="27"/>
      <c r="K130" s="43">
        <f t="shared" si="10"/>
        <v>1539</v>
      </c>
      <c r="L130" s="76"/>
      <c r="M130" s="48">
        <v>1</v>
      </c>
    </row>
    <row r="131" spans="1:15" ht="33.75" customHeight="1" x14ac:dyDescent="0.2">
      <c r="A131" s="75">
        <v>602</v>
      </c>
      <c r="B131" s="75" t="s">
        <v>145</v>
      </c>
      <c r="C131" s="75" t="s">
        <v>146</v>
      </c>
      <c r="D131" s="24" t="s">
        <v>52</v>
      </c>
      <c r="E131" s="26">
        <v>7486</v>
      </c>
      <c r="F131" s="52"/>
      <c r="G131" s="52"/>
      <c r="H131" s="43"/>
      <c r="I131" s="52"/>
      <c r="J131" s="52"/>
      <c r="K131" s="43">
        <f t="shared" si="10"/>
        <v>7486</v>
      </c>
      <c r="L131" s="75"/>
      <c r="M131" s="48">
        <v>1</v>
      </c>
    </row>
    <row r="132" spans="1:15" ht="33.75" customHeight="1" x14ac:dyDescent="0.2">
      <c r="A132" s="75">
        <v>102</v>
      </c>
      <c r="B132" s="75" t="s">
        <v>147</v>
      </c>
      <c r="C132" s="75" t="s">
        <v>148</v>
      </c>
      <c r="D132" s="24" t="s">
        <v>52</v>
      </c>
      <c r="E132" s="26">
        <v>2620</v>
      </c>
      <c r="F132" s="52"/>
      <c r="G132" s="52"/>
      <c r="H132" s="43"/>
      <c r="I132" s="52"/>
      <c r="J132" s="52"/>
      <c r="K132" s="43">
        <f t="shared" si="10"/>
        <v>2620</v>
      </c>
      <c r="L132" s="75"/>
      <c r="M132" s="48">
        <v>1</v>
      </c>
    </row>
    <row r="133" spans="1:15" ht="33.75" customHeight="1" x14ac:dyDescent="0.2">
      <c r="A133" s="75">
        <v>102</v>
      </c>
      <c r="B133" s="75" t="s">
        <v>149</v>
      </c>
      <c r="C133" s="75" t="s">
        <v>150</v>
      </c>
      <c r="D133" s="24" t="s">
        <v>52</v>
      </c>
      <c r="E133" s="26">
        <v>3815</v>
      </c>
      <c r="F133" s="52"/>
      <c r="G133" s="52"/>
      <c r="H133" s="43"/>
      <c r="I133" s="52"/>
      <c r="J133" s="52"/>
      <c r="K133" s="43">
        <f t="shared" si="10"/>
        <v>3815</v>
      </c>
      <c r="L133" s="75"/>
      <c r="M133" s="48">
        <v>1</v>
      </c>
    </row>
    <row r="134" spans="1:15" ht="33.75" customHeight="1" x14ac:dyDescent="0.2">
      <c r="A134" s="75">
        <v>102</v>
      </c>
      <c r="B134" s="75" t="s">
        <v>151</v>
      </c>
      <c r="C134" s="75" t="s">
        <v>152</v>
      </c>
      <c r="D134" s="24" t="s">
        <v>52</v>
      </c>
      <c r="E134" s="26">
        <v>2400</v>
      </c>
      <c r="F134" s="52"/>
      <c r="G134" s="52"/>
      <c r="H134" s="43"/>
      <c r="I134" s="52"/>
      <c r="J134" s="52"/>
      <c r="K134" s="43">
        <f t="shared" si="10"/>
        <v>2400</v>
      </c>
      <c r="L134" s="75"/>
      <c r="M134" s="48">
        <v>1</v>
      </c>
      <c r="O134" s="48"/>
    </row>
    <row r="135" spans="1:15" ht="33.75" customHeight="1" x14ac:dyDescent="0.2">
      <c r="A135" s="75">
        <v>102</v>
      </c>
      <c r="B135" s="75" t="s">
        <v>153</v>
      </c>
      <c r="C135" s="75" t="s">
        <v>154</v>
      </c>
      <c r="D135" s="24" t="s">
        <v>52</v>
      </c>
      <c r="E135" s="26">
        <v>5506</v>
      </c>
      <c r="F135" s="52"/>
      <c r="G135" s="52"/>
      <c r="H135" s="43"/>
      <c r="I135" s="52"/>
      <c r="J135" s="52"/>
      <c r="K135" s="43">
        <f t="shared" si="10"/>
        <v>5506</v>
      </c>
      <c r="L135" s="75"/>
      <c r="M135" s="48">
        <v>1</v>
      </c>
    </row>
    <row r="136" spans="1:15" ht="13.5" thickBot="1" x14ac:dyDescent="0.25">
      <c r="D136" s="46" t="s">
        <v>18</v>
      </c>
      <c r="E136" s="77">
        <f>SUM(E124:E135)</f>
        <v>46390</v>
      </c>
      <c r="F136" s="77">
        <f t="shared" ref="F136:K136" si="11">SUM(F124:F135)</f>
        <v>0</v>
      </c>
      <c r="G136" s="77">
        <f t="shared" si="11"/>
        <v>0</v>
      </c>
      <c r="H136" s="77">
        <f t="shared" si="11"/>
        <v>0</v>
      </c>
      <c r="I136" s="77">
        <f t="shared" si="11"/>
        <v>0</v>
      </c>
      <c r="J136" s="77">
        <f t="shared" si="11"/>
        <v>0</v>
      </c>
      <c r="K136" s="77">
        <f t="shared" si="11"/>
        <v>46390</v>
      </c>
      <c r="M136" s="89">
        <f>SUM(M124:M135)</f>
        <v>12</v>
      </c>
    </row>
    <row r="137" spans="1:15" x14ac:dyDescent="0.2">
      <c r="D137" s="60"/>
      <c r="E137" s="93"/>
      <c r="F137" s="93"/>
      <c r="G137" s="93"/>
      <c r="H137" s="93"/>
      <c r="I137" s="93"/>
      <c r="J137" s="93"/>
      <c r="K137" s="93"/>
      <c r="M137" s="48"/>
    </row>
    <row r="138" spans="1:15" ht="90" customHeight="1" x14ac:dyDescent="0.2">
      <c r="D138" s="60"/>
      <c r="E138" s="93"/>
      <c r="F138" s="93"/>
      <c r="G138" s="93"/>
      <c r="H138" s="93"/>
      <c r="I138" s="93"/>
      <c r="J138" s="93"/>
      <c r="K138" s="93"/>
      <c r="M138" s="48"/>
    </row>
    <row r="139" spans="1:15" ht="13.5" thickBot="1" x14ac:dyDescent="0.25">
      <c r="D139" s="125" t="s">
        <v>0</v>
      </c>
      <c r="E139" s="125"/>
      <c r="F139" s="125"/>
      <c r="G139" s="125"/>
      <c r="H139" s="125"/>
      <c r="I139"/>
      <c r="J139"/>
      <c r="K139" s="1"/>
      <c r="M139" s="48"/>
    </row>
    <row r="140" spans="1:15" ht="13.5" thickBot="1" x14ac:dyDescent="0.25">
      <c r="D140" s="126" t="s">
        <v>1</v>
      </c>
      <c r="E140" s="126"/>
      <c r="F140" s="126"/>
      <c r="G140" s="126"/>
      <c r="H140" s="126"/>
      <c r="I140"/>
      <c r="J140"/>
      <c r="K140" s="1"/>
      <c r="L140" s="2" t="s">
        <v>155</v>
      </c>
      <c r="M140" s="48"/>
    </row>
    <row r="141" spans="1:15" x14ac:dyDescent="0.2">
      <c r="D141" s="127" t="s">
        <v>287</v>
      </c>
      <c r="E141" s="127"/>
      <c r="F141" s="127"/>
      <c r="G141" s="127"/>
      <c r="H141" s="127"/>
      <c r="I141"/>
      <c r="J141"/>
      <c r="K141" s="1"/>
      <c r="M141" s="48"/>
    </row>
    <row r="142" spans="1:15" x14ac:dyDescent="0.2">
      <c r="A142" s="3"/>
      <c r="B142" s="3"/>
      <c r="C142" s="4"/>
      <c r="D142" s="5"/>
      <c r="E142" s="6"/>
      <c r="F142" s="7"/>
      <c r="G142" s="8"/>
      <c r="H142" s="9"/>
      <c r="I142" s="9"/>
      <c r="J142" s="9"/>
      <c r="K142" s="10"/>
      <c r="L142" s="3"/>
      <c r="M142" s="48"/>
    </row>
    <row r="143" spans="1:15" ht="13.5" thickBot="1" x14ac:dyDescent="0.25">
      <c r="M143" s="48"/>
    </row>
    <row r="144" spans="1:15" ht="13.5" thickBot="1" x14ac:dyDescent="0.25">
      <c r="A144" s="3"/>
      <c r="B144" s="3"/>
      <c r="C144" s="4"/>
      <c r="D144" s="5"/>
      <c r="E144" s="128" t="s">
        <v>3</v>
      </c>
      <c r="F144" s="128"/>
      <c r="G144" s="129" t="s">
        <v>4</v>
      </c>
      <c r="H144" s="129"/>
      <c r="I144" s="129"/>
      <c r="J144" s="129"/>
      <c r="K144" s="10"/>
      <c r="L144" s="3"/>
      <c r="M144" s="48"/>
    </row>
    <row r="145" spans="1:13" ht="13.5" thickBot="1" x14ac:dyDescent="0.25">
      <c r="A145" s="11" t="s">
        <v>5</v>
      </c>
      <c r="B145" s="130" t="s">
        <v>6</v>
      </c>
      <c r="C145" s="132" t="s">
        <v>7</v>
      </c>
      <c r="D145" s="134" t="s">
        <v>8</v>
      </c>
      <c r="E145" s="115" t="s">
        <v>9</v>
      </c>
      <c r="F145" s="117" t="s">
        <v>10</v>
      </c>
      <c r="G145" s="115" t="s">
        <v>11</v>
      </c>
      <c r="H145" s="117" t="s">
        <v>12</v>
      </c>
      <c r="I145" s="115" t="s">
        <v>10</v>
      </c>
      <c r="J145" s="119" t="s">
        <v>13</v>
      </c>
      <c r="K145" s="121" t="s">
        <v>14</v>
      </c>
      <c r="L145" s="123" t="s">
        <v>15</v>
      </c>
      <c r="M145" s="48"/>
    </row>
    <row r="146" spans="1:13" x14ac:dyDescent="0.2">
      <c r="A146" s="91" t="s">
        <v>16</v>
      </c>
      <c r="B146" s="131"/>
      <c r="C146" s="133"/>
      <c r="D146" s="135"/>
      <c r="E146" s="116"/>
      <c r="F146" s="118"/>
      <c r="G146" s="116"/>
      <c r="H146" s="118"/>
      <c r="I146" s="116"/>
      <c r="J146" s="120"/>
      <c r="K146" s="122"/>
      <c r="L146" s="124"/>
      <c r="M146" s="48"/>
    </row>
    <row r="147" spans="1:13" ht="36.75" customHeight="1" x14ac:dyDescent="0.2">
      <c r="A147" s="75">
        <v>102</v>
      </c>
      <c r="B147" s="75" t="s">
        <v>156</v>
      </c>
      <c r="C147" s="75" t="s">
        <v>157</v>
      </c>
      <c r="D147" s="24" t="s">
        <v>52</v>
      </c>
      <c r="E147" s="26">
        <v>3317</v>
      </c>
      <c r="F147" s="27"/>
      <c r="G147" s="27"/>
      <c r="H147" s="27"/>
      <c r="I147" s="27"/>
      <c r="J147" s="27"/>
      <c r="K147" s="43">
        <f t="shared" ref="K147:K158" si="12">SUM(E147:F147)-SUM(G147:J147)</f>
        <v>3317</v>
      </c>
      <c r="L147" s="76"/>
      <c r="M147" s="48">
        <v>1</v>
      </c>
    </row>
    <row r="148" spans="1:13" ht="34.5" customHeight="1" x14ac:dyDescent="0.2">
      <c r="A148" s="75">
        <v>102</v>
      </c>
      <c r="B148" s="75" t="s">
        <v>158</v>
      </c>
      <c r="C148" s="75" t="s">
        <v>159</v>
      </c>
      <c r="D148" s="24" t="s">
        <v>52</v>
      </c>
      <c r="E148" s="26">
        <v>3304</v>
      </c>
      <c r="F148" s="27"/>
      <c r="G148" s="27"/>
      <c r="H148" s="27"/>
      <c r="I148" s="27"/>
      <c r="J148" s="27"/>
      <c r="K148" s="43">
        <f t="shared" si="12"/>
        <v>3304</v>
      </c>
      <c r="L148" s="76"/>
      <c r="M148" s="48">
        <v>1</v>
      </c>
    </row>
    <row r="149" spans="1:13" ht="35.25" customHeight="1" x14ac:dyDescent="0.2">
      <c r="A149" s="75">
        <v>602</v>
      </c>
      <c r="B149" s="75" t="s">
        <v>160</v>
      </c>
      <c r="C149" s="75" t="s">
        <v>161</v>
      </c>
      <c r="D149" s="24" t="s">
        <v>52</v>
      </c>
      <c r="E149" s="26">
        <v>6705</v>
      </c>
      <c r="F149" s="27"/>
      <c r="G149" s="27"/>
      <c r="H149" s="27"/>
      <c r="I149" s="27"/>
      <c r="J149" s="27"/>
      <c r="K149" s="43">
        <f t="shared" si="12"/>
        <v>6705</v>
      </c>
      <c r="L149" s="76"/>
      <c r="M149" s="48">
        <v>1</v>
      </c>
    </row>
    <row r="150" spans="1:13" ht="33" customHeight="1" x14ac:dyDescent="0.2">
      <c r="A150" s="75">
        <v>102</v>
      </c>
      <c r="B150" s="75" t="s">
        <v>162</v>
      </c>
      <c r="C150" s="75" t="s">
        <v>163</v>
      </c>
      <c r="D150" s="24" t="s">
        <v>52</v>
      </c>
      <c r="E150" s="26">
        <v>4002</v>
      </c>
      <c r="F150" s="27"/>
      <c r="G150" s="27"/>
      <c r="H150" s="27"/>
      <c r="I150" s="27"/>
      <c r="J150" s="27"/>
      <c r="K150" s="43">
        <f t="shared" si="12"/>
        <v>4002</v>
      </c>
      <c r="L150" s="76"/>
      <c r="M150" s="48">
        <v>1</v>
      </c>
    </row>
    <row r="151" spans="1:13" ht="36" customHeight="1" x14ac:dyDescent="0.2">
      <c r="A151" s="75">
        <v>102</v>
      </c>
      <c r="B151" s="75" t="s">
        <v>164</v>
      </c>
      <c r="C151" s="75" t="s">
        <v>165</v>
      </c>
      <c r="D151" s="24" t="s">
        <v>52</v>
      </c>
      <c r="E151" s="26">
        <v>3177</v>
      </c>
      <c r="F151" s="27"/>
      <c r="G151" s="27"/>
      <c r="H151" s="27"/>
      <c r="I151" s="27"/>
      <c r="J151" s="27"/>
      <c r="K151" s="43">
        <f t="shared" si="12"/>
        <v>3177</v>
      </c>
      <c r="L151" s="76"/>
      <c r="M151" s="48">
        <v>1</v>
      </c>
    </row>
    <row r="152" spans="1:13" ht="31.5" customHeight="1" x14ac:dyDescent="0.2">
      <c r="A152" s="75">
        <v>102</v>
      </c>
      <c r="B152" s="75" t="s">
        <v>166</v>
      </c>
      <c r="C152" s="75" t="s">
        <v>167</v>
      </c>
      <c r="D152" s="24" t="s">
        <v>52</v>
      </c>
      <c r="E152" s="26">
        <v>7622</v>
      </c>
      <c r="F152" s="27"/>
      <c r="G152" s="27"/>
      <c r="H152" s="27"/>
      <c r="I152" s="27"/>
      <c r="J152" s="27"/>
      <c r="K152" s="43">
        <f t="shared" si="12"/>
        <v>7622</v>
      </c>
      <c r="L152" s="76"/>
      <c r="M152" s="48">
        <v>1</v>
      </c>
    </row>
    <row r="153" spans="1:13" ht="39.75" customHeight="1" x14ac:dyDescent="0.2">
      <c r="A153" s="75">
        <v>102</v>
      </c>
      <c r="B153" s="75" t="s">
        <v>168</v>
      </c>
      <c r="C153" s="75" t="s">
        <v>169</v>
      </c>
      <c r="D153" s="24" t="s">
        <v>52</v>
      </c>
      <c r="E153" s="26">
        <v>4681</v>
      </c>
      <c r="F153" s="27"/>
      <c r="G153" s="27"/>
      <c r="H153" s="27"/>
      <c r="I153" s="27"/>
      <c r="J153" s="27"/>
      <c r="K153" s="43">
        <f t="shared" si="12"/>
        <v>4681</v>
      </c>
      <c r="L153" s="76"/>
      <c r="M153" s="48">
        <v>1</v>
      </c>
    </row>
    <row r="154" spans="1:13" ht="39.75" customHeight="1" x14ac:dyDescent="0.2">
      <c r="A154" s="75">
        <v>102</v>
      </c>
      <c r="B154" s="75" t="s">
        <v>170</v>
      </c>
      <c r="C154" s="75" t="s">
        <v>171</v>
      </c>
      <c r="D154" s="24" t="s">
        <v>52</v>
      </c>
      <c r="E154" s="26">
        <v>5125</v>
      </c>
      <c r="F154" s="27"/>
      <c r="G154" s="27"/>
      <c r="H154" s="27"/>
      <c r="I154" s="27"/>
      <c r="J154" s="27"/>
      <c r="K154" s="43">
        <f t="shared" si="12"/>
        <v>5125</v>
      </c>
      <c r="L154" s="76"/>
      <c r="M154" s="48">
        <v>1</v>
      </c>
    </row>
    <row r="155" spans="1:13" ht="39.75" customHeight="1" x14ac:dyDescent="0.2">
      <c r="A155" s="75">
        <v>102</v>
      </c>
      <c r="B155" s="75" t="s">
        <v>172</v>
      </c>
      <c r="C155" s="75" t="s">
        <v>173</v>
      </c>
      <c r="D155" s="24" t="s">
        <v>52</v>
      </c>
      <c r="E155" s="26">
        <v>3210</v>
      </c>
      <c r="F155" s="27"/>
      <c r="G155" s="27"/>
      <c r="H155" s="27"/>
      <c r="I155" s="27"/>
      <c r="J155" s="27"/>
      <c r="K155" s="43">
        <f t="shared" si="12"/>
        <v>3210</v>
      </c>
      <c r="L155" s="76"/>
      <c r="M155" s="48">
        <v>1</v>
      </c>
    </row>
    <row r="156" spans="1:13" ht="39.75" customHeight="1" x14ac:dyDescent="0.2">
      <c r="A156" s="75">
        <v>102</v>
      </c>
      <c r="B156" s="75" t="s">
        <v>174</v>
      </c>
      <c r="C156" s="75" t="s">
        <v>175</v>
      </c>
      <c r="D156" s="24" t="s">
        <v>47</v>
      </c>
      <c r="E156" s="26">
        <v>1351</v>
      </c>
      <c r="F156" s="27"/>
      <c r="G156" s="27"/>
      <c r="H156" s="27"/>
      <c r="I156" s="27"/>
      <c r="J156" s="27"/>
      <c r="K156" s="43">
        <f>SUM(E156:F156)-SUM(G156:J156)</f>
        <v>1351</v>
      </c>
      <c r="L156" s="76"/>
      <c r="M156" s="48">
        <v>1</v>
      </c>
    </row>
    <row r="157" spans="1:13" ht="39.75" customHeight="1" x14ac:dyDescent="0.2">
      <c r="A157" s="75">
        <v>102</v>
      </c>
      <c r="B157" s="75" t="s">
        <v>176</v>
      </c>
      <c r="C157" s="75" t="s">
        <v>177</v>
      </c>
      <c r="D157" s="24" t="s">
        <v>47</v>
      </c>
      <c r="E157" s="26">
        <v>3128</v>
      </c>
      <c r="F157" s="27"/>
      <c r="G157" s="27"/>
      <c r="H157" s="27"/>
      <c r="I157" s="27"/>
      <c r="J157" s="27"/>
      <c r="K157" s="43">
        <f t="shared" si="12"/>
        <v>3128</v>
      </c>
      <c r="L157" s="76"/>
      <c r="M157" s="48">
        <v>1</v>
      </c>
    </row>
    <row r="158" spans="1:13" ht="39.75" customHeight="1" x14ac:dyDescent="0.2">
      <c r="A158" s="75">
        <v>602</v>
      </c>
      <c r="B158" s="75" t="s">
        <v>178</v>
      </c>
      <c r="C158" s="75" t="s">
        <v>179</v>
      </c>
      <c r="D158" s="24" t="s">
        <v>47</v>
      </c>
      <c r="E158" s="26">
        <v>2063</v>
      </c>
      <c r="F158" s="27"/>
      <c r="G158" s="27"/>
      <c r="H158" s="27"/>
      <c r="I158" s="27"/>
      <c r="J158" s="27"/>
      <c r="K158" s="43">
        <f t="shared" si="12"/>
        <v>2063</v>
      </c>
      <c r="L158" s="76"/>
      <c r="M158" s="48">
        <v>1</v>
      </c>
    </row>
    <row r="159" spans="1:13" ht="13.5" thickBot="1" x14ac:dyDescent="0.25">
      <c r="A159" s="94"/>
      <c r="B159" s="94"/>
      <c r="C159" s="94"/>
      <c r="D159" s="46" t="s">
        <v>18</v>
      </c>
      <c r="E159" s="77">
        <f t="shared" ref="E159:K159" si="13">SUM(E147:E158)</f>
        <v>47685</v>
      </c>
      <c r="F159" s="77">
        <f t="shared" si="13"/>
        <v>0</v>
      </c>
      <c r="G159" s="77">
        <f t="shared" si="13"/>
        <v>0</v>
      </c>
      <c r="H159" s="77">
        <f t="shared" si="13"/>
        <v>0</v>
      </c>
      <c r="I159" s="77">
        <f t="shared" si="13"/>
        <v>0</v>
      </c>
      <c r="J159" s="77">
        <f t="shared" si="13"/>
        <v>0</v>
      </c>
      <c r="K159" s="77">
        <f t="shared" si="13"/>
        <v>47685</v>
      </c>
      <c r="M159" s="48">
        <f>SUM(M147:M158)</f>
        <v>12</v>
      </c>
    </row>
    <row r="160" spans="1:13" x14ac:dyDescent="0.2">
      <c r="D160" s="60"/>
      <c r="E160" s="93"/>
      <c r="F160" s="93"/>
      <c r="G160" s="93"/>
      <c r="H160" s="93"/>
      <c r="I160" s="93"/>
      <c r="J160" s="93"/>
      <c r="K160" s="93"/>
      <c r="M160" s="48"/>
    </row>
    <row r="161" spans="1:13" ht="15.75" customHeight="1" x14ac:dyDescent="0.2">
      <c r="D161" s="60"/>
      <c r="E161" s="93"/>
      <c r="F161" s="93"/>
      <c r="G161" s="93"/>
      <c r="H161" s="93"/>
      <c r="I161" s="93"/>
      <c r="J161" s="93"/>
      <c r="K161" s="93"/>
      <c r="M161" s="48"/>
    </row>
    <row r="162" spans="1:13" ht="15" customHeight="1" x14ac:dyDescent="0.2">
      <c r="D162" s="60"/>
      <c r="E162" s="93"/>
      <c r="F162" s="93"/>
      <c r="G162" s="93"/>
      <c r="H162" s="93"/>
      <c r="I162" s="93"/>
      <c r="J162" s="93"/>
      <c r="K162" s="93"/>
      <c r="M162" s="48"/>
    </row>
    <row r="163" spans="1:13" ht="38.25" customHeight="1" x14ac:dyDescent="0.2">
      <c r="D163" s="60"/>
      <c r="E163" s="93"/>
      <c r="F163" s="93"/>
      <c r="G163" s="93"/>
      <c r="H163" s="93"/>
      <c r="I163" s="93"/>
      <c r="J163" s="93"/>
      <c r="K163" s="93"/>
      <c r="M163" s="48"/>
    </row>
    <row r="164" spans="1:13" ht="39.75" customHeight="1" x14ac:dyDescent="0.2">
      <c r="D164" s="60"/>
      <c r="E164" s="93"/>
      <c r="F164" s="93"/>
      <c r="G164" s="93"/>
      <c r="H164" s="93"/>
      <c r="I164" s="93"/>
      <c r="J164" s="93"/>
      <c r="K164" s="93"/>
      <c r="M164" s="48"/>
    </row>
    <row r="165" spans="1:13" ht="13.5" thickBot="1" x14ac:dyDescent="0.25">
      <c r="D165" s="125" t="s">
        <v>0</v>
      </c>
      <c r="E165" s="125"/>
      <c r="F165" s="125"/>
      <c r="G165" s="125"/>
      <c r="H165" s="125"/>
      <c r="I165"/>
      <c r="J165"/>
      <c r="K165" s="1"/>
      <c r="M165" s="48"/>
    </row>
    <row r="166" spans="1:13" ht="13.5" thickBot="1" x14ac:dyDescent="0.25">
      <c r="D166" s="126" t="s">
        <v>1</v>
      </c>
      <c r="E166" s="126"/>
      <c r="F166" s="126"/>
      <c r="G166" s="126"/>
      <c r="H166" s="126"/>
      <c r="I166"/>
      <c r="J166"/>
      <c r="K166" s="1"/>
      <c r="L166" s="2" t="s">
        <v>180</v>
      </c>
      <c r="M166" s="48"/>
    </row>
    <row r="167" spans="1:13" x14ac:dyDescent="0.2">
      <c r="D167" s="127" t="s">
        <v>287</v>
      </c>
      <c r="E167" s="127"/>
      <c r="F167" s="127"/>
      <c r="G167" s="127"/>
      <c r="H167" s="127"/>
      <c r="I167"/>
      <c r="J167"/>
      <c r="K167" s="1"/>
      <c r="M167" s="48"/>
    </row>
    <row r="168" spans="1:13" x14ac:dyDescent="0.2">
      <c r="A168" s="3"/>
      <c r="B168" s="3"/>
      <c r="C168" s="4"/>
      <c r="D168" s="5"/>
      <c r="E168" s="6"/>
      <c r="F168" s="7"/>
      <c r="G168" s="8"/>
      <c r="H168" s="9"/>
      <c r="I168" s="9"/>
      <c r="J168" s="9"/>
      <c r="K168" s="10"/>
      <c r="L168" s="3"/>
      <c r="M168" s="48"/>
    </row>
    <row r="169" spans="1:13" ht="13.5" thickBot="1" x14ac:dyDescent="0.25">
      <c r="M169" s="48"/>
    </row>
    <row r="170" spans="1:13" ht="13.5" thickBot="1" x14ac:dyDescent="0.25">
      <c r="A170" s="3"/>
      <c r="B170" s="3"/>
      <c r="C170" s="4"/>
      <c r="D170" s="5"/>
      <c r="E170" s="128" t="s">
        <v>3</v>
      </c>
      <c r="F170" s="128"/>
      <c r="G170" s="129" t="s">
        <v>4</v>
      </c>
      <c r="H170" s="129"/>
      <c r="I170" s="129"/>
      <c r="J170" s="129"/>
      <c r="K170" s="10"/>
      <c r="L170" s="3"/>
      <c r="M170" s="48"/>
    </row>
    <row r="171" spans="1:13" ht="13.5" customHeight="1" thickBot="1" x14ac:dyDescent="0.25">
      <c r="A171" s="11" t="s">
        <v>5</v>
      </c>
      <c r="B171" s="130" t="s">
        <v>6</v>
      </c>
      <c r="C171" s="132" t="s">
        <v>7</v>
      </c>
      <c r="D171" s="134" t="s">
        <v>8</v>
      </c>
      <c r="E171" s="115" t="s">
        <v>9</v>
      </c>
      <c r="F171" s="117" t="s">
        <v>10</v>
      </c>
      <c r="G171" s="115" t="s">
        <v>11</v>
      </c>
      <c r="H171" s="117" t="s">
        <v>12</v>
      </c>
      <c r="I171" s="115" t="s">
        <v>10</v>
      </c>
      <c r="J171" s="119" t="s">
        <v>13</v>
      </c>
      <c r="K171" s="121" t="s">
        <v>14</v>
      </c>
      <c r="L171" s="123" t="s">
        <v>15</v>
      </c>
      <c r="M171" s="48"/>
    </row>
    <row r="172" spans="1:13" x14ac:dyDescent="0.2">
      <c r="A172" s="91" t="s">
        <v>16</v>
      </c>
      <c r="B172" s="131"/>
      <c r="C172" s="133"/>
      <c r="D172" s="135"/>
      <c r="E172" s="116"/>
      <c r="F172" s="118"/>
      <c r="G172" s="116"/>
      <c r="H172" s="118"/>
      <c r="I172" s="116"/>
      <c r="J172" s="120"/>
      <c r="K172" s="122"/>
      <c r="L172" s="124"/>
      <c r="M172" s="48"/>
    </row>
    <row r="173" spans="1:13" ht="39.75" customHeight="1" x14ac:dyDescent="0.2">
      <c r="A173" s="75">
        <v>102</v>
      </c>
      <c r="B173" s="75" t="s">
        <v>181</v>
      </c>
      <c r="C173" s="75" t="s">
        <v>210</v>
      </c>
      <c r="D173" s="24" t="s">
        <v>52</v>
      </c>
      <c r="E173" s="26">
        <v>4769</v>
      </c>
      <c r="F173" s="27"/>
      <c r="G173" s="27"/>
      <c r="H173" s="43"/>
      <c r="I173" s="27"/>
      <c r="J173" s="27"/>
      <c r="K173" s="43">
        <f>SUM(E173:F173)-SUM(G173:J173)</f>
        <v>4769</v>
      </c>
      <c r="L173" s="76"/>
      <c r="M173" s="48">
        <v>1</v>
      </c>
    </row>
    <row r="174" spans="1:13" ht="39.75" customHeight="1" x14ac:dyDescent="0.2">
      <c r="A174" s="75">
        <v>102</v>
      </c>
      <c r="B174" s="75" t="s">
        <v>182</v>
      </c>
      <c r="C174" s="75" t="s">
        <v>183</v>
      </c>
      <c r="D174" s="24" t="s">
        <v>52</v>
      </c>
      <c r="E174" s="26">
        <v>2400</v>
      </c>
      <c r="F174" s="27"/>
      <c r="G174" s="27"/>
      <c r="H174" s="43"/>
      <c r="I174" s="27"/>
      <c r="J174" s="27"/>
      <c r="K174" s="43">
        <f>SUM(E174:F174)-SUM(G174:J174)</f>
        <v>2400</v>
      </c>
      <c r="L174" s="76"/>
      <c r="M174" s="48">
        <v>1</v>
      </c>
    </row>
    <row r="175" spans="1:13" ht="39.75" customHeight="1" x14ac:dyDescent="0.2">
      <c r="A175" s="75">
        <v>102</v>
      </c>
      <c r="B175" s="75" t="s">
        <v>184</v>
      </c>
      <c r="C175" s="75" t="s">
        <v>185</v>
      </c>
      <c r="D175" s="24" t="s">
        <v>47</v>
      </c>
      <c r="E175" s="26">
        <v>5294</v>
      </c>
      <c r="F175" s="27"/>
      <c r="G175" s="27"/>
      <c r="H175" s="43"/>
      <c r="I175" s="27"/>
      <c r="J175" s="27"/>
      <c r="K175" s="43">
        <f>SUM(E175:F175)-SUM(G175:J175)</f>
        <v>5294</v>
      </c>
      <c r="L175" s="76"/>
      <c r="M175" s="48">
        <v>1</v>
      </c>
    </row>
    <row r="176" spans="1:13" ht="39.75" customHeight="1" x14ac:dyDescent="0.2">
      <c r="A176" s="75">
        <v>102</v>
      </c>
      <c r="B176" s="75" t="s">
        <v>186</v>
      </c>
      <c r="C176" s="75" t="s">
        <v>187</v>
      </c>
      <c r="D176" s="24" t="s">
        <v>52</v>
      </c>
      <c r="E176" s="26">
        <v>5029</v>
      </c>
      <c r="F176" s="27"/>
      <c r="G176" s="27"/>
      <c r="H176" s="43"/>
      <c r="I176" s="27"/>
      <c r="J176" s="27"/>
      <c r="K176" s="43">
        <f>SUM(E176:F176)-SUM(G176:J176)</f>
        <v>5029</v>
      </c>
      <c r="L176" s="76"/>
      <c r="M176" s="48">
        <v>1</v>
      </c>
    </row>
    <row r="177" spans="1:13" ht="39.75" customHeight="1" x14ac:dyDescent="0.2">
      <c r="A177" s="75">
        <v>102</v>
      </c>
      <c r="B177" s="75" t="s">
        <v>188</v>
      </c>
      <c r="C177" s="75" t="s">
        <v>189</v>
      </c>
      <c r="D177" s="24" t="s">
        <v>47</v>
      </c>
      <c r="E177" s="26">
        <v>1801</v>
      </c>
      <c r="F177" s="27"/>
      <c r="G177" s="27"/>
      <c r="H177" s="43"/>
      <c r="I177" s="27"/>
      <c r="J177" s="27"/>
      <c r="K177" s="43">
        <f t="shared" ref="K177:K201" si="14">SUM(E177:F177)-SUM(G177:J177)</f>
        <v>1801</v>
      </c>
      <c r="L177" s="76"/>
      <c r="M177" s="48">
        <v>1</v>
      </c>
    </row>
    <row r="178" spans="1:13" ht="39.75" customHeight="1" x14ac:dyDescent="0.2">
      <c r="A178" s="75">
        <v>102</v>
      </c>
      <c r="B178" s="75" t="s">
        <v>190</v>
      </c>
      <c r="C178" s="75" t="s">
        <v>191</v>
      </c>
      <c r="D178" s="24" t="s">
        <v>47</v>
      </c>
      <c r="E178" s="26">
        <v>3125</v>
      </c>
      <c r="F178" s="27"/>
      <c r="G178" s="27"/>
      <c r="H178" s="43"/>
      <c r="I178" s="27"/>
      <c r="J178" s="27"/>
      <c r="K178" s="43">
        <f t="shared" si="14"/>
        <v>3125</v>
      </c>
      <c r="L178" s="76"/>
      <c r="M178" s="48">
        <v>1</v>
      </c>
    </row>
    <row r="179" spans="1:13" ht="39.75" customHeight="1" x14ac:dyDescent="0.2">
      <c r="A179" s="75">
        <v>602</v>
      </c>
      <c r="B179" s="75" t="s">
        <v>192</v>
      </c>
      <c r="C179" s="75" t="s">
        <v>193</v>
      </c>
      <c r="D179" s="75" t="s">
        <v>52</v>
      </c>
      <c r="E179" s="26">
        <v>5029</v>
      </c>
      <c r="F179" s="27"/>
      <c r="G179" s="27"/>
      <c r="H179" s="43">
        <v>420</v>
      </c>
      <c r="I179" s="27"/>
      <c r="J179" s="27"/>
      <c r="K179" s="43">
        <f t="shared" si="14"/>
        <v>4609</v>
      </c>
      <c r="L179" s="76"/>
      <c r="M179" s="48">
        <v>1</v>
      </c>
    </row>
    <row r="180" spans="1:13" ht="39.75" customHeight="1" x14ac:dyDescent="0.2">
      <c r="A180" s="75">
        <v>102</v>
      </c>
      <c r="B180" s="75" t="s">
        <v>194</v>
      </c>
      <c r="C180" s="75" t="s">
        <v>195</v>
      </c>
      <c r="D180" s="75" t="s">
        <v>52</v>
      </c>
      <c r="E180" s="26">
        <v>4141</v>
      </c>
      <c r="F180" s="27"/>
      <c r="G180" s="27"/>
      <c r="H180" s="43"/>
      <c r="I180" s="27"/>
      <c r="J180" s="27"/>
      <c r="K180" s="43">
        <f t="shared" si="14"/>
        <v>4141</v>
      </c>
      <c r="L180" s="76"/>
      <c r="M180" s="48">
        <v>1</v>
      </c>
    </row>
    <row r="181" spans="1:13" ht="39.75" customHeight="1" x14ac:dyDescent="0.2">
      <c r="A181" s="75">
        <v>102</v>
      </c>
      <c r="B181" s="75" t="s">
        <v>196</v>
      </c>
      <c r="C181" s="75" t="s">
        <v>197</v>
      </c>
      <c r="D181" s="24" t="s">
        <v>21</v>
      </c>
      <c r="E181" s="26">
        <v>9676</v>
      </c>
      <c r="F181" s="27"/>
      <c r="G181" s="27"/>
      <c r="H181" s="43"/>
      <c r="I181" s="27"/>
      <c r="J181" s="27"/>
      <c r="K181" s="43">
        <f t="shared" si="14"/>
        <v>9676</v>
      </c>
      <c r="L181" s="76"/>
      <c r="M181" s="48">
        <v>1</v>
      </c>
    </row>
    <row r="182" spans="1:13" ht="39.75" customHeight="1" x14ac:dyDescent="0.2">
      <c r="A182" s="75">
        <v>102</v>
      </c>
      <c r="B182" s="75" t="s">
        <v>198</v>
      </c>
      <c r="C182" s="75" t="s">
        <v>199</v>
      </c>
      <c r="D182" s="24" t="s">
        <v>21</v>
      </c>
      <c r="E182" s="26">
        <v>12706</v>
      </c>
      <c r="F182" s="27"/>
      <c r="G182" s="27"/>
      <c r="H182" s="43"/>
      <c r="I182" s="27"/>
      <c r="J182" s="27"/>
      <c r="K182" s="43">
        <f t="shared" si="14"/>
        <v>12706</v>
      </c>
      <c r="L182" s="76"/>
      <c r="M182" s="48">
        <v>1</v>
      </c>
    </row>
    <row r="183" spans="1:13" ht="39.75" customHeight="1" x14ac:dyDescent="0.2">
      <c r="A183" s="75">
        <v>102</v>
      </c>
      <c r="B183" s="75" t="s">
        <v>200</v>
      </c>
      <c r="C183" s="75" t="s">
        <v>201</v>
      </c>
      <c r="D183" s="24" t="s">
        <v>21</v>
      </c>
      <c r="E183" s="26">
        <v>16938</v>
      </c>
      <c r="F183" s="27"/>
      <c r="G183" s="27"/>
      <c r="H183" s="43"/>
      <c r="I183" s="27"/>
      <c r="J183" s="27"/>
      <c r="K183" s="43">
        <f t="shared" si="14"/>
        <v>16938</v>
      </c>
      <c r="L183" s="76"/>
      <c r="M183" s="48">
        <v>1</v>
      </c>
    </row>
    <row r="184" spans="1:13" ht="13.5" customHeight="1" thickBot="1" x14ac:dyDescent="0.25">
      <c r="A184" s="94"/>
      <c r="B184" s="94"/>
      <c r="C184" s="94"/>
      <c r="D184" s="46" t="s">
        <v>18</v>
      </c>
      <c r="E184" s="77">
        <f t="shared" ref="E184:K184" si="15">SUM(E167:E183)</f>
        <v>70908</v>
      </c>
      <c r="F184" s="77">
        <f t="shared" si="15"/>
        <v>0</v>
      </c>
      <c r="G184" s="77">
        <f t="shared" si="15"/>
        <v>0</v>
      </c>
      <c r="H184" s="77">
        <f t="shared" si="15"/>
        <v>420</v>
      </c>
      <c r="I184" s="77">
        <f t="shared" si="15"/>
        <v>0</v>
      </c>
      <c r="J184" s="112">
        <f t="shared" si="15"/>
        <v>0</v>
      </c>
      <c r="K184" s="77">
        <f t="shared" si="15"/>
        <v>70488</v>
      </c>
      <c r="L184" s="107"/>
      <c r="M184" s="89">
        <f>SUM(M167:M183)</f>
        <v>11</v>
      </c>
    </row>
    <row r="185" spans="1:13" ht="39.75" customHeight="1" x14ac:dyDescent="0.2">
      <c r="A185" s="94"/>
      <c r="B185" s="94"/>
      <c r="C185" s="94"/>
      <c r="D185" s="108"/>
      <c r="E185" s="109"/>
      <c r="F185" s="110"/>
      <c r="G185" s="110"/>
      <c r="H185" s="111"/>
      <c r="I185" s="110"/>
      <c r="J185" s="110"/>
      <c r="K185" s="111"/>
      <c r="M185" s="48"/>
    </row>
    <row r="186" spans="1:13" ht="64.5" customHeight="1" x14ac:dyDescent="0.2">
      <c r="A186" s="94"/>
      <c r="B186" s="94"/>
      <c r="C186" s="94"/>
      <c r="D186" s="108"/>
      <c r="E186" s="109"/>
      <c r="F186" s="110"/>
      <c r="G186" s="110"/>
      <c r="H186" s="111"/>
      <c r="I186" s="110"/>
      <c r="J186" s="110"/>
      <c r="K186" s="111"/>
      <c r="M186" s="48"/>
    </row>
    <row r="187" spans="1:13" ht="13.5" thickBot="1" x14ac:dyDescent="0.25">
      <c r="D187" s="125" t="s">
        <v>0</v>
      </c>
      <c r="E187" s="125"/>
      <c r="F187" s="125"/>
      <c r="G187" s="125"/>
      <c r="H187" s="125"/>
      <c r="I187"/>
      <c r="J187"/>
      <c r="K187" s="1"/>
      <c r="M187" s="48"/>
    </row>
    <row r="188" spans="1:13" ht="13.5" thickBot="1" x14ac:dyDescent="0.25">
      <c r="D188" s="126" t="s">
        <v>1</v>
      </c>
      <c r="E188" s="126"/>
      <c r="F188" s="126"/>
      <c r="G188" s="126"/>
      <c r="H188" s="126"/>
      <c r="I188"/>
      <c r="J188"/>
      <c r="K188" s="1"/>
      <c r="L188" s="2" t="s">
        <v>209</v>
      </c>
      <c r="M188" s="48"/>
    </row>
    <row r="189" spans="1:13" x14ac:dyDescent="0.2">
      <c r="D189" s="127" t="s">
        <v>287</v>
      </c>
      <c r="E189" s="127"/>
      <c r="F189" s="127"/>
      <c r="G189" s="127"/>
      <c r="H189" s="127"/>
      <c r="I189"/>
      <c r="J189"/>
      <c r="K189" s="1"/>
      <c r="M189" s="48"/>
    </row>
    <row r="190" spans="1:13" ht="13.5" thickBot="1" x14ac:dyDescent="0.25">
      <c r="D190" s="5"/>
      <c r="E190" s="5"/>
      <c r="F190" s="5"/>
      <c r="G190" s="5"/>
      <c r="H190" s="5"/>
      <c r="I190"/>
      <c r="J190"/>
      <c r="K190" s="1"/>
      <c r="M190" s="48"/>
    </row>
    <row r="191" spans="1:13" ht="13.5" thickBot="1" x14ac:dyDescent="0.25">
      <c r="A191" s="3"/>
      <c r="B191" s="3"/>
      <c r="C191" s="4"/>
      <c r="D191" s="5"/>
      <c r="E191" s="128" t="s">
        <v>3</v>
      </c>
      <c r="F191" s="128"/>
      <c r="G191" s="129" t="s">
        <v>4</v>
      </c>
      <c r="H191" s="129"/>
      <c r="I191" s="129"/>
      <c r="J191" s="129"/>
      <c r="K191" s="10"/>
      <c r="L191" s="3"/>
      <c r="M191" s="48"/>
    </row>
    <row r="192" spans="1:13" ht="13.5" customHeight="1" thickBot="1" x14ac:dyDescent="0.25">
      <c r="A192" s="11" t="s">
        <v>5</v>
      </c>
      <c r="B192" s="130" t="s">
        <v>6</v>
      </c>
      <c r="C192" s="132" t="s">
        <v>7</v>
      </c>
      <c r="D192" s="134" t="s">
        <v>8</v>
      </c>
      <c r="E192" s="115" t="s">
        <v>9</v>
      </c>
      <c r="F192" s="117" t="s">
        <v>10</v>
      </c>
      <c r="G192" s="115" t="s">
        <v>11</v>
      </c>
      <c r="H192" s="117" t="s">
        <v>12</v>
      </c>
      <c r="I192" s="115" t="s">
        <v>10</v>
      </c>
      <c r="J192" s="119" t="s">
        <v>13</v>
      </c>
      <c r="K192" s="121" t="s">
        <v>14</v>
      </c>
      <c r="L192" s="123" t="s">
        <v>15</v>
      </c>
      <c r="M192" s="48"/>
    </row>
    <row r="193" spans="1:13" x14ac:dyDescent="0.2">
      <c r="A193" s="91" t="s">
        <v>16</v>
      </c>
      <c r="B193" s="131"/>
      <c r="C193" s="133"/>
      <c r="D193" s="135"/>
      <c r="E193" s="116"/>
      <c r="F193" s="118"/>
      <c r="G193" s="116"/>
      <c r="H193" s="118"/>
      <c r="I193" s="116"/>
      <c r="J193" s="120"/>
      <c r="K193" s="122"/>
      <c r="L193" s="124"/>
      <c r="M193" s="48"/>
    </row>
    <row r="194" spans="1:13" ht="39.75" customHeight="1" x14ac:dyDescent="0.2">
      <c r="A194" s="75">
        <v>102</v>
      </c>
      <c r="B194" s="75" t="s">
        <v>205</v>
      </c>
      <c r="C194" s="75" t="s">
        <v>207</v>
      </c>
      <c r="D194" s="24" t="s">
        <v>47</v>
      </c>
      <c r="E194" s="26">
        <v>2331</v>
      </c>
      <c r="F194" s="27"/>
      <c r="G194" s="27"/>
      <c r="H194" s="106"/>
      <c r="I194" s="27"/>
      <c r="J194" s="27"/>
      <c r="K194" s="43">
        <f t="shared" si="14"/>
        <v>2331</v>
      </c>
      <c r="L194" s="76"/>
      <c r="M194" s="48">
        <v>1</v>
      </c>
    </row>
    <row r="195" spans="1:13" ht="39.75" customHeight="1" x14ac:dyDescent="0.2">
      <c r="A195" s="75">
        <v>102</v>
      </c>
      <c r="B195" s="75" t="s">
        <v>206</v>
      </c>
      <c r="C195" s="75" t="s">
        <v>213</v>
      </c>
      <c r="D195" s="24" t="s">
        <v>47</v>
      </c>
      <c r="E195" s="26">
        <v>7902</v>
      </c>
      <c r="F195" s="29"/>
      <c r="G195" s="27"/>
      <c r="H195" s="43"/>
      <c r="I195" s="27"/>
      <c r="J195" s="27"/>
      <c r="K195" s="43">
        <f t="shared" si="14"/>
        <v>7902</v>
      </c>
      <c r="L195" s="76"/>
      <c r="M195" s="48">
        <v>1</v>
      </c>
    </row>
    <row r="196" spans="1:13" ht="39.75" customHeight="1" x14ac:dyDescent="0.2">
      <c r="A196" s="75">
        <v>102</v>
      </c>
      <c r="B196" s="75" t="s">
        <v>211</v>
      </c>
      <c r="C196" s="75" t="s">
        <v>212</v>
      </c>
      <c r="D196" s="24" t="s">
        <v>21</v>
      </c>
      <c r="E196" s="26">
        <v>9190</v>
      </c>
      <c r="F196" s="29"/>
      <c r="G196" s="27"/>
      <c r="H196" s="43"/>
      <c r="I196" s="27"/>
      <c r="J196" s="27"/>
      <c r="K196" s="43">
        <f t="shared" si="14"/>
        <v>9190</v>
      </c>
      <c r="L196" s="76"/>
      <c r="M196" s="48">
        <v>1</v>
      </c>
    </row>
    <row r="197" spans="1:13" ht="39.75" customHeight="1" x14ac:dyDescent="0.2">
      <c r="A197" s="75">
        <v>102</v>
      </c>
      <c r="B197" s="75" t="s">
        <v>214</v>
      </c>
      <c r="C197" s="75" t="s">
        <v>215</v>
      </c>
      <c r="D197" s="24" t="s">
        <v>47</v>
      </c>
      <c r="E197" s="26">
        <v>865</v>
      </c>
      <c r="F197" s="29"/>
      <c r="G197" s="27"/>
      <c r="H197" s="43"/>
      <c r="I197" s="27"/>
      <c r="J197" s="27"/>
      <c r="K197" s="43">
        <f t="shared" si="14"/>
        <v>865</v>
      </c>
      <c r="L197" s="76"/>
      <c r="M197" s="48">
        <v>1</v>
      </c>
    </row>
    <row r="198" spans="1:13" ht="39.75" customHeight="1" x14ac:dyDescent="0.2">
      <c r="A198" s="75">
        <v>602</v>
      </c>
      <c r="B198" s="75" t="s">
        <v>216</v>
      </c>
      <c r="C198" s="75" t="s">
        <v>220</v>
      </c>
      <c r="D198" s="24" t="s">
        <v>250</v>
      </c>
      <c r="E198" s="26">
        <v>8382</v>
      </c>
      <c r="F198" s="29"/>
      <c r="G198" s="27"/>
      <c r="H198" s="43"/>
      <c r="I198" s="27"/>
      <c r="J198" s="27"/>
      <c r="K198" s="43">
        <f t="shared" si="14"/>
        <v>8382</v>
      </c>
      <c r="L198" s="76"/>
      <c r="M198" s="48">
        <v>1</v>
      </c>
    </row>
    <row r="199" spans="1:13" ht="39.75" customHeight="1" x14ac:dyDescent="0.2">
      <c r="A199" s="75">
        <v>602</v>
      </c>
      <c r="B199" s="75" t="s">
        <v>217</v>
      </c>
      <c r="C199" s="75" t="s">
        <v>221</v>
      </c>
      <c r="D199" s="24" t="s">
        <v>250</v>
      </c>
      <c r="E199" s="26">
        <v>6287</v>
      </c>
      <c r="F199" s="29"/>
      <c r="G199" s="27"/>
      <c r="H199" s="43">
        <v>835</v>
      </c>
      <c r="I199" s="27"/>
      <c r="J199" s="27"/>
      <c r="K199" s="43">
        <f t="shared" si="14"/>
        <v>5452</v>
      </c>
      <c r="L199" s="76"/>
      <c r="M199" s="48">
        <v>1</v>
      </c>
    </row>
    <row r="200" spans="1:13" ht="39.75" customHeight="1" x14ac:dyDescent="0.2">
      <c r="A200" s="75">
        <v>102</v>
      </c>
      <c r="B200" s="75" t="s">
        <v>218</v>
      </c>
      <c r="C200" s="75" t="s">
        <v>222</v>
      </c>
      <c r="D200" s="24" t="s">
        <v>21</v>
      </c>
      <c r="E200" s="26">
        <v>6353</v>
      </c>
      <c r="F200" s="29"/>
      <c r="G200" s="27"/>
      <c r="H200" s="43">
        <v>500</v>
      </c>
      <c r="I200" s="27"/>
      <c r="J200" s="27"/>
      <c r="K200" s="43">
        <f t="shared" si="14"/>
        <v>5853</v>
      </c>
      <c r="L200" s="76"/>
      <c r="M200" s="48">
        <v>1</v>
      </c>
    </row>
    <row r="201" spans="1:13" ht="39.75" customHeight="1" x14ac:dyDescent="0.2">
      <c r="A201" s="75">
        <v>102</v>
      </c>
      <c r="B201" s="75" t="s">
        <v>219</v>
      </c>
      <c r="C201" s="75" t="s">
        <v>223</v>
      </c>
      <c r="D201" s="24" t="s">
        <v>21</v>
      </c>
      <c r="E201" s="26">
        <v>6243</v>
      </c>
      <c r="F201" s="29"/>
      <c r="G201" s="27"/>
      <c r="H201" s="43"/>
      <c r="I201" s="27"/>
      <c r="J201" s="27"/>
      <c r="K201" s="43">
        <f t="shared" si="14"/>
        <v>6243</v>
      </c>
      <c r="L201" s="76"/>
      <c r="M201" s="48">
        <v>1</v>
      </c>
    </row>
    <row r="202" spans="1:13" ht="39.75" customHeight="1" x14ac:dyDescent="0.2">
      <c r="A202" s="75">
        <v>102</v>
      </c>
      <c r="B202" s="75" t="s">
        <v>224</v>
      </c>
      <c r="C202" s="113" t="s">
        <v>225</v>
      </c>
      <c r="D202" s="24" t="s">
        <v>47</v>
      </c>
      <c r="E202" s="26">
        <v>8382</v>
      </c>
      <c r="F202" s="29"/>
      <c r="G202" s="27"/>
      <c r="H202" s="43"/>
      <c r="I202" s="27"/>
      <c r="J202" s="27"/>
      <c r="K202" s="43">
        <f>SUM(E202:F202)-SUM(G202:J202)</f>
        <v>8382</v>
      </c>
      <c r="L202" s="76"/>
      <c r="M202" s="48">
        <v>1</v>
      </c>
    </row>
    <row r="203" spans="1:13" ht="13.5" thickBot="1" x14ac:dyDescent="0.25">
      <c r="D203" s="46" t="s">
        <v>18</v>
      </c>
      <c r="E203" s="77">
        <f>SUM(E194:E202)</f>
        <v>55935</v>
      </c>
      <c r="F203" s="77">
        <f t="shared" ref="F203:J203" si="16">SUM(F194:F201)</f>
        <v>0</v>
      </c>
      <c r="G203" s="77">
        <f t="shared" si="16"/>
        <v>0</v>
      </c>
      <c r="H203" s="77">
        <f>SUM(H194:H202)</f>
        <v>1335</v>
      </c>
      <c r="I203" s="77">
        <f t="shared" si="16"/>
        <v>0</v>
      </c>
      <c r="J203" s="112">
        <f t="shared" si="16"/>
        <v>0</v>
      </c>
      <c r="K203" s="77">
        <f>SUM(K194:K202)</f>
        <v>54600</v>
      </c>
      <c r="M203" s="93">
        <f>SUM(M194:M202)</f>
        <v>9</v>
      </c>
    </row>
    <row r="204" spans="1:13" ht="119.25" customHeight="1" x14ac:dyDescent="0.2">
      <c r="D204" s="60"/>
      <c r="E204" s="93"/>
      <c r="F204" s="93"/>
      <c r="G204" s="93"/>
      <c r="H204" s="93"/>
      <c r="I204" s="93"/>
      <c r="J204" s="93"/>
      <c r="K204" s="93"/>
      <c r="M204" s="93"/>
    </row>
    <row r="205" spans="1:13" ht="51" customHeight="1" x14ac:dyDescent="0.2">
      <c r="D205" s="60"/>
      <c r="E205" s="93"/>
      <c r="F205" s="93"/>
      <c r="G205" s="93"/>
      <c r="H205" s="93"/>
      <c r="I205" s="93"/>
      <c r="J205" s="93"/>
      <c r="K205" s="93"/>
      <c r="M205" s="48"/>
    </row>
    <row r="206" spans="1:13" ht="13.5" thickBot="1" x14ac:dyDescent="0.25">
      <c r="D206" s="125" t="s">
        <v>0</v>
      </c>
      <c r="E206" s="125"/>
      <c r="F206" s="125"/>
      <c r="G206" s="125"/>
      <c r="H206" s="125"/>
      <c r="I206"/>
      <c r="J206"/>
      <c r="K206" s="1"/>
      <c r="M206" s="48"/>
    </row>
    <row r="207" spans="1:13" ht="13.5" thickBot="1" x14ac:dyDescent="0.25">
      <c r="D207" s="126" t="s">
        <v>1</v>
      </c>
      <c r="E207" s="126"/>
      <c r="F207" s="126"/>
      <c r="G207" s="126"/>
      <c r="H207" s="126"/>
      <c r="I207"/>
      <c r="J207"/>
      <c r="K207" s="1"/>
      <c r="L207" s="2" t="s">
        <v>226</v>
      </c>
      <c r="M207" s="48"/>
    </row>
    <row r="208" spans="1:13" x14ac:dyDescent="0.2">
      <c r="D208" s="127" t="s">
        <v>287</v>
      </c>
      <c r="E208" s="127"/>
      <c r="F208" s="127"/>
      <c r="G208" s="127"/>
      <c r="H208" s="127"/>
      <c r="I208"/>
      <c r="J208"/>
      <c r="K208" s="1"/>
      <c r="M208" s="48"/>
    </row>
    <row r="209" spans="1:13" ht="13.5" thickBot="1" x14ac:dyDescent="0.25">
      <c r="D209" s="5"/>
      <c r="E209" s="5"/>
      <c r="F209" s="5"/>
      <c r="G209" s="5"/>
      <c r="H209" s="5"/>
      <c r="I209"/>
      <c r="J209"/>
      <c r="K209" s="1"/>
      <c r="M209" s="48"/>
    </row>
    <row r="210" spans="1:13" ht="13.5" thickBot="1" x14ac:dyDescent="0.25">
      <c r="A210" s="3"/>
      <c r="B210" s="3"/>
      <c r="C210" s="4"/>
      <c r="D210" s="5"/>
      <c r="E210" s="128" t="s">
        <v>3</v>
      </c>
      <c r="F210" s="128"/>
      <c r="G210" s="129" t="s">
        <v>4</v>
      </c>
      <c r="H210" s="129"/>
      <c r="I210" s="129"/>
      <c r="J210" s="129"/>
      <c r="K210" s="10"/>
      <c r="L210" s="3"/>
      <c r="M210" s="48"/>
    </row>
    <row r="211" spans="1:13" ht="13.5" customHeight="1" thickBot="1" x14ac:dyDescent="0.25">
      <c r="A211" s="11" t="s">
        <v>5</v>
      </c>
      <c r="B211" s="130" t="s">
        <v>6</v>
      </c>
      <c r="C211" s="132" t="s">
        <v>7</v>
      </c>
      <c r="D211" s="134" t="s">
        <v>8</v>
      </c>
      <c r="E211" s="115" t="s">
        <v>9</v>
      </c>
      <c r="F211" s="117" t="s">
        <v>10</v>
      </c>
      <c r="G211" s="115" t="s">
        <v>11</v>
      </c>
      <c r="H211" s="117" t="s">
        <v>12</v>
      </c>
      <c r="I211" s="115" t="s">
        <v>10</v>
      </c>
      <c r="J211" s="119" t="s">
        <v>13</v>
      </c>
      <c r="K211" s="121" t="s">
        <v>14</v>
      </c>
      <c r="L211" s="123" t="s">
        <v>15</v>
      </c>
      <c r="M211" s="48"/>
    </row>
    <row r="212" spans="1:13" x14ac:dyDescent="0.2">
      <c r="A212" s="91" t="s">
        <v>16</v>
      </c>
      <c r="B212" s="131"/>
      <c r="C212" s="133"/>
      <c r="D212" s="135"/>
      <c r="E212" s="116"/>
      <c r="F212" s="118"/>
      <c r="G212" s="116"/>
      <c r="H212" s="118"/>
      <c r="I212" s="116"/>
      <c r="J212" s="120"/>
      <c r="K212" s="122"/>
      <c r="L212" s="124"/>
      <c r="M212" s="48"/>
    </row>
    <row r="213" spans="1:13" ht="39.75" customHeight="1" x14ac:dyDescent="0.2">
      <c r="A213" s="75">
        <v>102</v>
      </c>
      <c r="B213" s="75" t="s">
        <v>227</v>
      </c>
      <c r="C213" s="75" t="s">
        <v>228</v>
      </c>
      <c r="D213" s="24" t="s">
        <v>47</v>
      </c>
      <c r="E213" s="26">
        <v>3018</v>
      </c>
      <c r="F213" s="27"/>
      <c r="G213" s="27"/>
      <c r="H213" s="106"/>
      <c r="I213" s="27"/>
      <c r="J213" s="27"/>
      <c r="K213" s="43">
        <f t="shared" ref="K213:K221" si="17">SUM(E213:F213)-SUM(G213:J213)</f>
        <v>3018</v>
      </c>
      <c r="L213" s="76"/>
      <c r="M213" s="48">
        <v>1</v>
      </c>
    </row>
    <row r="214" spans="1:13" ht="39.75" customHeight="1" x14ac:dyDescent="0.2">
      <c r="A214" s="75">
        <v>602</v>
      </c>
      <c r="B214" s="75" t="s">
        <v>229</v>
      </c>
      <c r="C214" s="75" t="s">
        <v>231</v>
      </c>
      <c r="D214" s="24" t="s">
        <v>251</v>
      </c>
      <c r="E214" s="26">
        <v>5527</v>
      </c>
      <c r="F214" s="29"/>
      <c r="G214" s="27"/>
      <c r="H214" s="43"/>
      <c r="I214" s="27"/>
      <c r="J214" s="27"/>
      <c r="K214" s="43">
        <f t="shared" si="17"/>
        <v>5527</v>
      </c>
      <c r="L214" s="76"/>
      <c r="M214" s="48">
        <v>1</v>
      </c>
    </row>
    <row r="215" spans="1:13" ht="39.75" customHeight="1" x14ac:dyDescent="0.2">
      <c r="A215" s="75">
        <v>102</v>
      </c>
      <c r="B215" s="75" t="s">
        <v>232</v>
      </c>
      <c r="C215" s="75" t="s">
        <v>230</v>
      </c>
      <c r="D215" s="24" t="s">
        <v>251</v>
      </c>
      <c r="E215" s="26">
        <v>4483</v>
      </c>
      <c r="F215" s="29"/>
      <c r="G215" s="27"/>
      <c r="H215" s="43"/>
      <c r="I215" s="27"/>
      <c r="J215" s="27"/>
      <c r="K215" s="43">
        <f t="shared" si="17"/>
        <v>4483</v>
      </c>
      <c r="L215" s="76"/>
      <c r="M215" s="48">
        <v>1</v>
      </c>
    </row>
    <row r="216" spans="1:13" ht="39.75" customHeight="1" x14ac:dyDescent="0.2">
      <c r="A216" s="75">
        <v>102</v>
      </c>
      <c r="B216" s="75" t="s">
        <v>233</v>
      </c>
      <c r="C216" s="75" t="s">
        <v>234</v>
      </c>
      <c r="D216" s="24" t="s">
        <v>251</v>
      </c>
      <c r="E216" s="26">
        <v>2058</v>
      </c>
      <c r="F216" s="29"/>
      <c r="G216" s="27"/>
      <c r="H216" s="43"/>
      <c r="I216" s="27"/>
      <c r="J216" s="27"/>
      <c r="K216" s="43">
        <f t="shared" si="17"/>
        <v>2058</v>
      </c>
      <c r="L216" s="76"/>
      <c r="M216" s="48">
        <v>1</v>
      </c>
    </row>
    <row r="217" spans="1:13" ht="39.75" customHeight="1" x14ac:dyDescent="0.2">
      <c r="A217" s="75">
        <v>602</v>
      </c>
      <c r="B217" s="75" t="s">
        <v>235</v>
      </c>
      <c r="C217" s="75" t="s">
        <v>236</v>
      </c>
      <c r="D217" s="24" t="s">
        <v>251</v>
      </c>
      <c r="E217" s="26">
        <v>6994</v>
      </c>
      <c r="F217" s="29"/>
      <c r="G217" s="27"/>
      <c r="H217" s="43"/>
      <c r="I217" s="27"/>
      <c r="J217" s="27"/>
      <c r="K217" s="43">
        <f t="shared" si="17"/>
        <v>6994</v>
      </c>
      <c r="L217" s="76"/>
      <c r="M217" s="48">
        <v>1</v>
      </c>
    </row>
    <row r="218" spans="1:13" ht="39.75" customHeight="1" x14ac:dyDescent="0.2">
      <c r="A218" s="75">
        <v>102</v>
      </c>
      <c r="B218" s="75" t="s">
        <v>237</v>
      </c>
      <c r="C218" s="75" t="s">
        <v>238</v>
      </c>
      <c r="D218" s="24" t="s">
        <v>21</v>
      </c>
      <c r="E218" s="26">
        <v>8055</v>
      </c>
      <c r="F218" s="29"/>
      <c r="G218" s="27"/>
      <c r="H218" s="43"/>
      <c r="I218" s="27"/>
      <c r="J218" s="27"/>
      <c r="K218" s="43">
        <f t="shared" si="17"/>
        <v>8055</v>
      </c>
      <c r="L218" s="76"/>
      <c r="M218" s="48">
        <v>1</v>
      </c>
    </row>
    <row r="219" spans="1:13" ht="39.75" customHeight="1" x14ac:dyDescent="0.2">
      <c r="A219" s="23">
        <v>102</v>
      </c>
      <c r="B219" s="23" t="s">
        <v>240</v>
      </c>
      <c r="C219" s="24" t="s">
        <v>241</v>
      </c>
      <c r="D219" s="24" t="s">
        <v>52</v>
      </c>
      <c r="E219" s="26">
        <v>2722</v>
      </c>
      <c r="F219" s="29"/>
      <c r="G219" s="27"/>
      <c r="H219" s="43"/>
      <c r="I219" s="27"/>
      <c r="J219" s="27"/>
      <c r="K219" s="43">
        <f t="shared" si="17"/>
        <v>2722</v>
      </c>
      <c r="L219" s="76"/>
      <c r="M219" s="48">
        <v>1</v>
      </c>
    </row>
    <row r="220" spans="1:13" ht="39.75" customHeight="1" x14ac:dyDescent="0.2">
      <c r="A220" s="75">
        <v>102</v>
      </c>
      <c r="B220" s="75" t="s">
        <v>242</v>
      </c>
      <c r="C220" s="75" t="s">
        <v>243</v>
      </c>
      <c r="D220" s="24" t="s">
        <v>52</v>
      </c>
      <c r="E220" s="26">
        <v>6606</v>
      </c>
      <c r="F220" s="29"/>
      <c r="G220" s="27"/>
      <c r="H220" s="43"/>
      <c r="I220" s="27"/>
      <c r="J220" s="27"/>
      <c r="K220" s="43">
        <f t="shared" si="17"/>
        <v>6606</v>
      </c>
      <c r="L220" s="76"/>
      <c r="M220" s="48">
        <v>1</v>
      </c>
    </row>
    <row r="221" spans="1:13" ht="39.75" customHeight="1" x14ac:dyDescent="0.2">
      <c r="A221" s="75">
        <v>102</v>
      </c>
      <c r="B221" s="75" t="s">
        <v>244</v>
      </c>
      <c r="C221" s="113" t="s">
        <v>245</v>
      </c>
      <c r="D221" s="24" t="s">
        <v>52</v>
      </c>
      <c r="E221" s="26">
        <v>3221</v>
      </c>
      <c r="F221" s="29"/>
      <c r="G221" s="27"/>
      <c r="H221" s="43">
        <v>250</v>
      </c>
      <c r="I221" s="27"/>
      <c r="J221" s="27"/>
      <c r="K221" s="43">
        <f t="shared" si="17"/>
        <v>2971</v>
      </c>
      <c r="L221" s="76"/>
      <c r="M221" s="48">
        <v>1</v>
      </c>
    </row>
    <row r="222" spans="1:13" ht="13.5" thickBot="1" x14ac:dyDescent="0.25">
      <c r="D222" s="46" t="s">
        <v>18</v>
      </c>
      <c r="E222" s="77">
        <f>SUM(E213:E221)</f>
        <v>42684</v>
      </c>
      <c r="F222" s="77">
        <f t="shared" ref="F222:J222" si="18">SUM(F213:F220)</f>
        <v>0</v>
      </c>
      <c r="G222" s="77">
        <f t="shared" si="18"/>
        <v>0</v>
      </c>
      <c r="H222" s="77">
        <f>SUM(H213:H221)</f>
        <v>250</v>
      </c>
      <c r="I222" s="77">
        <f t="shared" si="18"/>
        <v>0</v>
      </c>
      <c r="J222" s="112">
        <f t="shared" si="18"/>
        <v>0</v>
      </c>
      <c r="K222" s="77">
        <f>SUM(K213:K221)</f>
        <v>42434</v>
      </c>
      <c r="M222" s="93">
        <f>SUM(M213:M221)</f>
        <v>9</v>
      </c>
    </row>
    <row r="223" spans="1:13" ht="42.75" customHeight="1" x14ac:dyDescent="0.2">
      <c r="D223" s="60"/>
      <c r="E223" s="93"/>
      <c r="F223" s="93"/>
      <c r="G223" s="93"/>
      <c r="H223" s="93"/>
      <c r="I223" s="93"/>
      <c r="J223" s="93"/>
      <c r="K223" s="93"/>
      <c r="M223" s="93"/>
    </row>
    <row r="224" spans="1:13" ht="36.75" customHeight="1" x14ac:dyDescent="0.2">
      <c r="D224" s="60"/>
      <c r="E224" s="93"/>
      <c r="F224" s="93"/>
      <c r="G224" s="93"/>
      <c r="H224" s="93"/>
      <c r="I224" s="93"/>
      <c r="J224" s="93"/>
      <c r="K224" s="93"/>
      <c r="M224" s="93"/>
    </row>
    <row r="225" spans="1:13" ht="46.5" customHeight="1" x14ac:dyDescent="0.2">
      <c r="D225" s="60"/>
      <c r="E225" s="93"/>
      <c r="F225" s="93"/>
      <c r="G225" s="93"/>
      <c r="H225" s="93"/>
      <c r="I225" s="93"/>
      <c r="J225" s="93"/>
      <c r="K225" s="93"/>
      <c r="M225" s="93"/>
    </row>
    <row r="226" spans="1:13" ht="47.25" customHeight="1" x14ac:dyDescent="0.2">
      <c r="D226" s="60"/>
      <c r="E226" s="93"/>
      <c r="F226" s="93"/>
      <c r="G226" s="93"/>
      <c r="H226" s="93"/>
      <c r="I226" s="93"/>
      <c r="J226" s="93"/>
      <c r="K226" s="93"/>
      <c r="M226" s="93"/>
    </row>
    <row r="227" spans="1:13" x14ac:dyDescent="0.2">
      <c r="D227" s="60"/>
      <c r="E227" s="93"/>
      <c r="F227" s="93"/>
      <c r="G227" s="93"/>
      <c r="H227" s="93"/>
      <c r="I227" s="93"/>
      <c r="J227" s="93"/>
      <c r="K227" s="93"/>
      <c r="M227" s="48"/>
    </row>
    <row r="228" spans="1:13" ht="13.5" thickBot="1" x14ac:dyDescent="0.25">
      <c r="D228" s="125" t="s">
        <v>0</v>
      </c>
      <c r="E228" s="125"/>
      <c r="F228" s="125"/>
      <c r="G228" s="125"/>
      <c r="H228" s="125"/>
      <c r="I228"/>
      <c r="J228"/>
      <c r="K228" s="1"/>
      <c r="M228" s="48"/>
    </row>
    <row r="229" spans="1:13" ht="13.5" thickBot="1" x14ac:dyDescent="0.25">
      <c r="D229" s="126" t="s">
        <v>1</v>
      </c>
      <c r="E229" s="126"/>
      <c r="F229" s="126"/>
      <c r="G229" s="126"/>
      <c r="H229" s="126"/>
      <c r="I229"/>
      <c r="J229"/>
      <c r="K229" s="1"/>
      <c r="L229" s="2" t="s">
        <v>239</v>
      </c>
      <c r="M229" s="48"/>
    </row>
    <row r="230" spans="1:13" x14ac:dyDescent="0.2">
      <c r="D230" s="127" t="s">
        <v>287</v>
      </c>
      <c r="E230" s="127"/>
      <c r="F230" s="127"/>
      <c r="G230" s="127"/>
      <c r="H230" s="127"/>
      <c r="I230"/>
      <c r="J230"/>
      <c r="K230" s="1"/>
      <c r="M230" s="48"/>
    </row>
    <row r="231" spans="1:13" ht="13.5" thickBot="1" x14ac:dyDescent="0.25">
      <c r="D231" s="5"/>
      <c r="E231" s="5"/>
      <c r="F231" s="5"/>
      <c r="G231" s="5"/>
      <c r="H231" s="5"/>
      <c r="I231"/>
      <c r="J231"/>
      <c r="K231" s="1"/>
      <c r="M231" s="48"/>
    </row>
    <row r="232" spans="1:13" ht="13.5" thickBot="1" x14ac:dyDescent="0.25">
      <c r="A232" s="3"/>
      <c r="B232" s="3"/>
      <c r="C232" s="4"/>
      <c r="D232" s="5"/>
      <c r="E232" s="128" t="s">
        <v>3</v>
      </c>
      <c r="F232" s="128"/>
      <c r="G232" s="129" t="s">
        <v>4</v>
      </c>
      <c r="H232" s="129"/>
      <c r="I232" s="129"/>
      <c r="J232" s="129"/>
      <c r="K232" s="10"/>
      <c r="L232" s="3"/>
      <c r="M232" s="48"/>
    </row>
    <row r="233" spans="1:13" ht="13.5" thickBot="1" x14ac:dyDescent="0.25">
      <c r="A233" s="11" t="s">
        <v>5</v>
      </c>
      <c r="B233" s="130" t="s">
        <v>6</v>
      </c>
      <c r="C233" s="132" t="s">
        <v>7</v>
      </c>
      <c r="D233" s="134" t="s">
        <v>8</v>
      </c>
      <c r="E233" s="115" t="s">
        <v>9</v>
      </c>
      <c r="F233" s="117" t="s">
        <v>10</v>
      </c>
      <c r="G233" s="115" t="s">
        <v>11</v>
      </c>
      <c r="H233" s="117" t="s">
        <v>12</v>
      </c>
      <c r="I233" s="115" t="s">
        <v>10</v>
      </c>
      <c r="J233" s="119" t="s">
        <v>13</v>
      </c>
      <c r="K233" s="121" t="s">
        <v>14</v>
      </c>
      <c r="L233" s="123" t="s">
        <v>15</v>
      </c>
      <c r="M233" s="48"/>
    </row>
    <row r="234" spans="1:13" x14ac:dyDescent="0.2">
      <c r="A234" s="91" t="s">
        <v>16</v>
      </c>
      <c r="B234" s="131"/>
      <c r="C234" s="133"/>
      <c r="D234" s="135"/>
      <c r="E234" s="116"/>
      <c r="F234" s="118"/>
      <c r="G234" s="116"/>
      <c r="H234" s="118"/>
      <c r="I234" s="116"/>
      <c r="J234" s="120"/>
      <c r="K234" s="122"/>
      <c r="L234" s="124"/>
      <c r="M234" s="48"/>
    </row>
    <row r="235" spans="1:13" ht="39.950000000000003" customHeight="1" x14ac:dyDescent="0.2">
      <c r="A235" s="75">
        <v>102</v>
      </c>
      <c r="B235" s="75" t="s">
        <v>246</v>
      </c>
      <c r="C235" s="75" t="s">
        <v>247</v>
      </c>
      <c r="D235" s="24" t="s">
        <v>52</v>
      </c>
      <c r="E235" s="26">
        <v>3852</v>
      </c>
      <c r="F235" s="27"/>
      <c r="G235" s="27"/>
      <c r="H235" s="106"/>
      <c r="I235" s="27"/>
      <c r="J235" s="27"/>
      <c r="K235" s="43">
        <f t="shared" ref="K235:K243" si="19">SUM(E235:F235)-SUM(G235:J235)</f>
        <v>3852</v>
      </c>
      <c r="L235" s="76"/>
      <c r="M235" s="48">
        <v>1</v>
      </c>
    </row>
    <row r="236" spans="1:13" ht="39.950000000000003" customHeight="1" x14ac:dyDescent="0.2">
      <c r="A236" s="75">
        <v>102</v>
      </c>
      <c r="B236" s="75" t="s">
        <v>248</v>
      </c>
      <c r="C236" s="75" t="s">
        <v>249</v>
      </c>
      <c r="D236" s="24" t="s">
        <v>52</v>
      </c>
      <c r="E236" s="26">
        <v>4699</v>
      </c>
      <c r="F236" s="29"/>
      <c r="G236" s="27"/>
      <c r="H236" s="43"/>
      <c r="I236" s="27"/>
      <c r="J236" s="27"/>
      <c r="K236" s="43">
        <f t="shared" si="19"/>
        <v>4699</v>
      </c>
      <c r="L236" s="76"/>
      <c r="M236" s="48">
        <v>1</v>
      </c>
    </row>
    <row r="237" spans="1:13" ht="39.950000000000003" customHeight="1" x14ac:dyDescent="0.2">
      <c r="A237" s="75">
        <v>102</v>
      </c>
      <c r="B237" s="75" t="s">
        <v>252</v>
      </c>
      <c r="C237" s="75" t="s">
        <v>253</v>
      </c>
      <c r="D237" s="24" t="s">
        <v>21</v>
      </c>
      <c r="E237" s="26">
        <v>9192</v>
      </c>
      <c r="F237" s="29"/>
      <c r="G237" s="27"/>
      <c r="H237" s="43"/>
      <c r="I237" s="27"/>
      <c r="J237" s="27"/>
      <c r="K237" s="43">
        <f t="shared" si="19"/>
        <v>9192</v>
      </c>
      <c r="L237" s="76"/>
      <c r="M237" s="48">
        <v>1</v>
      </c>
    </row>
    <row r="238" spans="1:13" ht="39.950000000000003" customHeight="1" x14ac:dyDescent="0.2">
      <c r="A238" s="75">
        <v>102</v>
      </c>
      <c r="B238" s="75" t="s">
        <v>254</v>
      </c>
      <c r="C238" s="75" t="s">
        <v>255</v>
      </c>
      <c r="D238" s="24" t="s">
        <v>21</v>
      </c>
      <c r="E238" s="26">
        <v>6884</v>
      </c>
      <c r="F238" s="29"/>
      <c r="G238" s="27"/>
      <c r="H238" s="43"/>
      <c r="I238" s="27"/>
      <c r="J238" s="27"/>
      <c r="K238" s="43">
        <f t="shared" si="19"/>
        <v>6884</v>
      </c>
      <c r="L238" s="76"/>
      <c r="M238" s="48">
        <v>1</v>
      </c>
    </row>
    <row r="239" spans="1:13" ht="39.950000000000003" customHeight="1" x14ac:dyDescent="0.2">
      <c r="A239" s="75">
        <v>102</v>
      </c>
      <c r="B239" s="75" t="s">
        <v>256</v>
      </c>
      <c r="C239" s="75" t="s">
        <v>258</v>
      </c>
      <c r="D239" s="24" t="s">
        <v>47</v>
      </c>
      <c r="E239" s="26">
        <v>1485</v>
      </c>
      <c r="F239" s="29"/>
      <c r="G239" s="27"/>
      <c r="H239" s="43"/>
      <c r="I239" s="27"/>
      <c r="J239" s="27"/>
      <c r="K239" s="43">
        <f t="shared" si="19"/>
        <v>1485</v>
      </c>
      <c r="L239" s="76"/>
      <c r="M239" s="48">
        <v>1</v>
      </c>
    </row>
    <row r="240" spans="1:13" ht="39.950000000000003" customHeight="1" x14ac:dyDescent="0.2">
      <c r="A240" s="75">
        <v>102</v>
      </c>
      <c r="B240" s="75" t="s">
        <v>260</v>
      </c>
      <c r="C240" s="75" t="s">
        <v>284</v>
      </c>
      <c r="D240" s="24" t="s">
        <v>47</v>
      </c>
      <c r="E240" s="26">
        <v>2934</v>
      </c>
      <c r="F240" s="29"/>
      <c r="G240" s="27"/>
      <c r="H240" s="43"/>
      <c r="I240" s="27"/>
      <c r="J240" s="27"/>
      <c r="K240" s="43">
        <f t="shared" si="19"/>
        <v>2934</v>
      </c>
      <c r="L240" s="76"/>
      <c r="M240" s="48">
        <v>1</v>
      </c>
    </row>
    <row r="241" spans="1:13" ht="39.950000000000003" customHeight="1" x14ac:dyDescent="0.2">
      <c r="A241" s="23">
        <v>102</v>
      </c>
      <c r="B241" s="23" t="s">
        <v>261</v>
      </c>
      <c r="C241" s="24" t="s">
        <v>262</v>
      </c>
      <c r="D241" s="24" t="s">
        <v>47</v>
      </c>
      <c r="E241" s="26">
        <v>1619</v>
      </c>
      <c r="F241" s="29"/>
      <c r="G241" s="27"/>
      <c r="H241" s="43"/>
      <c r="I241" s="27"/>
      <c r="J241" s="27"/>
      <c r="K241" s="43">
        <f t="shared" si="19"/>
        <v>1619</v>
      </c>
      <c r="L241" s="76"/>
      <c r="M241" s="48">
        <v>1</v>
      </c>
    </row>
    <row r="242" spans="1:13" ht="39.950000000000003" customHeight="1" x14ac:dyDescent="0.2">
      <c r="A242" s="75">
        <v>102</v>
      </c>
      <c r="B242" s="75" t="s">
        <v>263</v>
      </c>
      <c r="C242" s="75" t="s">
        <v>264</v>
      </c>
      <c r="D242" s="24" t="s">
        <v>47</v>
      </c>
      <c r="E242" s="26">
        <v>2316</v>
      </c>
      <c r="F242" s="29"/>
      <c r="G242" s="27"/>
      <c r="H242" s="43"/>
      <c r="I242" s="27"/>
      <c r="J242" s="27"/>
      <c r="K242" s="43">
        <f t="shared" si="19"/>
        <v>2316</v>
      </c>
      <c r="L242" s="76"/>
      <c r="M242" s="48">
        <v>1</v>
      </c>
    </row>
    <row r="243" spans="1:13" ht="39.950000000000003" customHeight="1" x14ac:dyDescent="0.2">
      <c r="A243" s="75">
        <v>102</v>
      </c>
      <c r="B243" s="75" t="s">
        <v>266</v>
      </c>
      <c r="C243" s="113" t="s">
        <v>267</v>
      </c>
      <c r="D243" s="24" t="s">
        <v>47</v>
      </c>
      <c r="E243" s="26">
        <v>3314</v>
      </c>
      <c r="F243" s="29"/>
      <c r="G243" s="27"/>
      <c r="H243" s="43"/>
      <c r="I243" s="27"/>
      <c r="J243" s="27"/>
      <c r="K243" s="43">
        <f t="shared" si="19"/>
        <v>3314</v>
      </c>
      <c r="L243" s="76"/>
      <c r="M243" s="48">
        <v>1</v>
      </c>
    </row>
    <row r="244" spans="1:13" ht="13.5" thickBot="1" x14ac:dyDescent="0.25">
      <c r="D244" s="46" t="s">
        <v>18</v>
      </c>
      <c r="E244" s="77">
        <f>SUM(E235:E243)</f>
        <v>36295</v>
      </c>
      <c r="F244" s="77">
        <f>SUM(F235:F243)</f>
        <v>0</v>
      </c>
      <c r="G244" s="77">
        <f t="shared" ref="G244" si="20">SUM(G235:G242)</f>
        <v>0</v>
      </c>
      <c r="H244" s="77">
        <f>SUM(H235:H243)</f>
        <v>0</v>
      </c>
      <c r="I244" s="77">
        <f t="shared" ref="I244:J244" si="21">SUM(I235:I242)</f>
        <v>0</v>
      </c>
      <c r="J244" s="112">
        <f t="shared" si="21"/>
        <v>0</v>
      </c>
      <c r="K244" s="77">
        <f>SUM(K235:K243)</f>
        <v>36295</v>
      </c>
      <c r="M244" s="93">
        <f>SUM(M235:M243)</f>
        <v>9</v>
      </c>
    </row>
    <row r="245" spans="1:13" x14ac:dyDescent="0.2">
      <c r="D245" s="60"/>
      <c r="E245" s="93"/>
      <c r="F245" s="93"/>
      <c r="G245" s="93"/>
      <c r="H245" s="93"/>
      <c r="I245" s="93"/>
      <c r="J245" s="93"/>
      <c r="K245" s="93"/>
      <c r="M245" s="93"/>
    </row>
    <row r="246" spans="1:13" ht="44.25" customHeight="1" x14ac:dyDescent="0.2">
      <c r="D246" s="60"/>
      <c r="E246" s="93"/>
      <c r="F246" s="93"/>
      <c r="G246" s="93"/>
      <c r="H246" s="93"/>
      <c r="I246" s="93"/>
      <c r="J246" s="93"/>
      <c r="K246" s="93"/>
      <c r="M246" s="93"/>
    </row>
    <row r="247" spans="1:13" ht="43.5" customHeight="1" x14ac:dyDescent="0.2">
      <c r="D247" s="60"/>
      <c r="E247" s="93"/>
      <c r="F247" s="93"/>
      <c r="G247" s="93"/>
      <c r="H247" s="93"/>
      <c r="I247" s="93"/>
      <c r="J247" s="93"/>
      <c r="K247" s="93"/>
      <c r="M247" s="93"/>
    </row>
    <row r="248" spans="1:13" ht="55.5" customHeight="1" x14ac:dyDescent="0.2">
      <c r="D248" s="60"/>
      <c r="E248" s="93"/>
      <c r="F248" s="93"/>
      <c r="G248" s="93"/>
      <c r="H248" s="93"/>
      <c r="I248" s="93"/>
      <c r="J248" s="93"/>
      <c r="K248" s="93"/>
      <c r="M248" s="48"/>
    </row>
    <row r="249" spans="1:13" ht="13.5" thickBot="1" x14ac:dyDescent="0.25">
      <c r="D249" s="125" t="s">
        <v>0</v>
      </c>
      <c r="E249" s="125"/>
      <c r="F249" s="125"/>
      <c r="G249" s="125"/>
      <c r="H249" s="125"/>
      <c r="I249"/>
      <c r="J249"/>
      <c r="K249" s="1"/>
      <c r="M249" s="48"/>
    </row>
    <row r="250" spans="1:13" ht="13.5" thickBot="1" x14ac:dyDescent="0.25">
      <c r="D250" s="126" t="s">
        <v>1</v>
      </c>
      <c r="E250" s="126"/>
      <c r="F250" s="126"/>
      <c r="G250" s="126"/>
      <c r="H250" s="126"/>
      <c r="I250"/>
      <c r="J250"/>
      <c r="K250" s="1"/>
      <c r="L250" s="2" t="s">
        <v>265</v>
      </c>
      <c r="M250" s="48"/>
    </row>
    <row r="251" spans="1:13" x14ac:dyDescent="0.2">
      <c r="D251" s="127" t="s">
        <v>287</v>
      </c>
      <c r="E251" s="127"/>
      <c r="F251" s="127"/>
      <c r="G251" s="127"/>
      <c r="H251" s="127"/>
      <c r="I251"/>
      <c r="J251"/>
      <c r="K251" s="1"/>
      <c r="M251" s="48"/>
    </row>
    <row r="252" spans="1:13" ht="13.5" thickBot="1" x14ac:dyDescent="0.25">
      <c r="D252" s="5"/>
      <c r="E252" s="5"/>
      <c r="F252" s="5"/>
      <c r="G252" s="5"/>
      <c r="H252" s="5"/>
      <c r="I252"/>
      <c r="J252"/>
      <c r="K252" s="1"/>
      <c r="M252" s="48"/>
    </row>
    <row r="253" spans="1:13" ht="13.5" thickBot="1" x14ac:dyDescent="0.25">
      <c r="A253" s="3"/>
      <c r="B253" s="3"/>
      <c r="C253" s="4"/>
      <c r="D253" s="5"/>
      <c r="E253" s="128" t="s">
        <v>3</v>
      </c>
      <c r="F253" s="128"/>
      <c r="G253" s="129" t="s">
        <v>4</v>
      </c>
      <c r="H253" s="129"/>
      <c r="I253" s="129"/>
      <c r="J253" s="129"/>
      <c r="K253" s="10"/>
      <c r="L253" s="3"/>
      <c r="M253" s="48"/>
    </row>
    <row r="254" spans="1:13" ht="13.5" customHeight="1" thickBot="1" x14ac:dyDescent="0.25">
      <c r="A254" s="11" t="s">
        <v>5</v>
      </c>
      <c r="B254" s="130" t="s">
        <v>6</v>
      </c>
      <c r="C254" s="132" t="s">
        <v>7</v>
      </c>
      <c r="D254" s="134" t="s">
        <v>8</v>
      </c>
      <c r="E254" s="115" t="s">
        <v>9</v>
      </c>
      <c r="F254" s="117" t="s">
        <v>10</v>
      </c>
      <c r="G254" s="115" t="s">
        <v>11</v>
      </c>
      <c r="H254" s="117" t="s">
        <v>12</v>
      </c>
      <c r="I254" s="115" t="s">
        <v>10</v>
      </c>
      <c r="J254" s="119" t="s">
        <v>13</v>
      </c>
      <c r="K254" s="121" t="s">
        <v>14</v>
      </c>
      <c r="L254" s="123" t="s">
        <v>15</v>
      </c>
      <c r="M254" s="48"/>
    </row>
    <row r="255" spans="1:13" x14ac:dyDescent="0.2">
      <c r="A255" s="91" t="s">
        <v>16</v>
      </c>
      <c r="B255" s="131"/>
      <c r="C255" s="133"/>
      <c r="D255" s="135"/>
      <c r="E255" s="116"/>
      <c r="F255" s="118"/>
      <c r="G255" s="116"/>
      <c r="H255" s="118"/>
      <c r="I255" s="116"/>
      <c r="J255" s="120"/>
      <c r="K255" s="122"/>
      <c r="L255" s="124"/>
      <c r="M255" s="48"/>
    </row>
    <row r="256" spans="1:13" ht="39.950000000000003" customHeight="1" x14ac:dyDescent="0.2">
      <c r="A256" s="75">
        <v>102</v>
      </c>
      <c r="B256" s="75" t="s">
        <v>268</v>
      </c>
      <c r="C256" s="75" t="s">
        <v>269</v>
      </c>
      <c r="D256" s="24" t="s">
        <v>47</v>
      </c>
      <c r="E256" s="26">
        <v>3688</v>
      </c>
      <c r="F256" s="29"/>
      <c r="G256" s="27"/>
      <c r="H256" s="106"/>
      <c r="I256" s="27"/>
      <c r="J256" s="27"/>
      <c r="K256" s="43">
        <f t="shared" ref="K256:K264" si="22">SUM(E256:F256)-SUM(G256:J256)</f>
        <v>3688</v>
      </c>
      <c r="L256" s="76"/>
      <c r="M256" s="48">
        <v>1</v>
      </c>
    </row>
    <row r="257" spans="1:13" ht="39.950000000000003" customHeight="1" x14ac:dyDescent="0.2">
      <c r="A257" s="75">
        <v>102</v>
      </c>
      <c r="B257" s="75" t="s">
        <v>270</v>
      </c>
      <c r="C257" s="75" t="s">
        <v>271</v>
      </c>
      <c r="D257" s="24" t="s">
        <v>47</v>
      </c>
      <c r="E257" s="26">
        <v>2815</v>
      </c>
      <c r="F257" s="29"/>
      <c r="G257" s="27"/>
      <c r="H257" s="43"/>
      <c r="I257" s="27"/>
      <c r="J257" s="27"/>
      <c r="K257" s="43">
        <f t="shared" si="22"/>
        <v>2815</v>
      </c>
      <c r="L257" s="76"/>
      <c r="M257" s="48">
        <v>1</v>
      </c>
    </row>
    <row r="258" spans="1:13" ht="39.950000000000003" customHeight="1" x14ac:dyDescent="0.2">
      <c r="A258" s="75">
        <v>102</v>
      </c>
      <c r="B258" s="75" t="s">
        <v>272</v>
      </c>
      <c r="C258" s="75" t="s">
        <v>273</v>
      </c>
      <c r="D258" s="24" t="s">
        <v>21</v>
      </c>
      <c r="E258" s="26">
        <v>9192</v>
      </c>
      <c r="F258" s="29"/>
      <c r="G258" s="27"/>
      <c r="H258" s="43"/>
      <c r="I258" s="27"/>
      <c r="J258" s="27"/>
      <c r="K258" s="43">
        <f t="shared" si="22"/>
        <v>9192</v>
      </c>
      <c r="L258" s="76"/>
      <c r="M258" s="48">
        <v>1</v>
      </c>
    </row>
    <row r="259" spans="1:13" ht="39.950000000000003" customHeight="1" x14ac:dyDescent="0.2">
      <c r="A259" s="75">
        <v>102</v>
      </c>
      <c r="B259" s="75" t="s">
        <v>274</v>
      </c>
      <c r="C259" s="75" t="s">
        <v>275</v>
      </c>
      <c r="D259" s="24" t="s">
        <v>21</v>
      </c>
      <c r="E259" s="26">
        <v>9192</v>
      </c>
      <c r="F259" s="29"/>
      <c r="G259" s="27"/>
      <c r="H259" s="43"/>
      <c r="I259" s="27"/>
      <c r="J259" s="27"/>
      <c r="K259" s="43">
        <f t="shared" si="22"/>
        <v>9192</v>
      </c>
      <c r="L259" s="76"/>
      <c r="M259" s="48">
        <v>1</v>
      </c>
    </row>
    <row r="260" spans="1:13" ht="39.950000000000003" customHeight="1" x14ac:dyDescent="0.2">
      <c r="A260" s="75">
        <v>102</v>
      </c>
      <c r="B260" s="75" t="s">
        <v>276</v>
      </c>
      <c r="C260" s="75" t="s">
        <v>277</v>
      </c>
      <c r="D260" s="24" t="s">
        <v>21</v>
      </c>
      <c r="E260" s="26">
        <v>2050</v>
      </c>
      <c r="F260" s="29"/>
      <c r="G260" s="27"/>
      <c r="H260" s="43"/>
      <c r="I260" s="27"/>
      <c r="J260" s="27"/>
      <c r="K260" s="43">
        <f t="shared" si="22"/>
        <v>2050</v>
      </c>
      <c r="L260" s="76"/>
      <c r="M260" s="48">
        <v>1</v>
      </c>
    </row>
    <row r="261" spans="1:13" ht="39.950000000000003" customHeight="1" x14ac:dyDescent="0.2">
      <c r="A261" s="75">
        <v>102</v>
      </c>
      <c r="B261" s="75" t="s">
        <v>281</v>
      </c>
      <c r="C261" s="75" t="s">
        <v>280</v>
      </c>
      <c r="D261" s="24" t="s">
        <v>251</v>
      </c>
      <c r="E261" s="26">
        <v>5371</v>
      </c>
      <c r="F261" s="29"/>
      <c r="G261" s="27"/>
      <c r="H261" s="43"/>
      <c r="I261" s="27"/>
      <c r="J261" s="27"/>
      <c r="K261" s="43">
        <f t="shared" si="22"/>
        <v>5371</v>
      </c>
      <c r="L261" s="76"/>
      <c r="M261" s="48">
        <v>1</v>
      </c>
    </row>
    <row r="262" spans="1:13" ht="39.950000000000003" customHeight="1" x14ac:dyDescent="0.2">
      <c r="A262" s="23">
        <v>102</v>
      </c>
      <c r="B262" s="23" t="s">
        <v>282</v>
      </c>
      <c r="C262" s="24" t="s">
        <v>283</v>
      </c>
      <c r="D262" s="24" t="s">
        <v>52</v>
      </c>
      <c r="E262" s="26">
        <v>2848</v>
      </c>
      <c r="F262" s="29"/>
      <c r="G262" s="27"/>
      <c r="H262" s="43"/>
      <c r="I262" s="27"/>
      <c r="J262" s="27"/>
      <c r="K262" s="43">
        <f t="shared" si="22"/>
        <v>2848</v>
      </c>
      <c r="L262" s="76"/>
      <c r="M262" s="48">
        <v>1</v>
      </c>
    </row>
    <row r="263" spans="1:13" ht="39.950000000000003" customHeight="1" x14ac:dyDescent="0.2">
      <c r="A263" s="23">
        <v>102</v>
      </c>
      <c r="B263" s="75" t="s">
        <v>285</v>
      </c>
      <c r="C263" s="75" t="s">
        <v>286</v>
      </c>
      <c r="D263" s="24" t="s">
        <v>52</v>
      </c>
      <c r="E263" s="26">
        <v>3375</v>
      </c>
      <c r="F263" s="29"/>
      <c r="G263" s="27"/>
      <c r="H263" s="43"/>
      <c r="I263" s="27"/>
      <c r="J263" s="27"/>
      <c r="K263" s="43">
        <f t="shared" si="22"/>
        <v>3375</v>
      </c>
      <c r="L263" s="76"/>
      <c r="M263" s="48">
        <v>1</v>
      </c>
    </row>
    <row r="264" spans="1:13" ht="39.950000000000003" customHeight="1" x14ac:dyDescent="0.2">
      <c r="A264" s="75"/>
      <c r="B264" s="75"/>
      <c r="C264" s="113"/>
      <c r="D264" s="24"/>
      <c r="E264" s="26"/>
      <c r="F264" s="29"/>
      <c r="G264" s="27"/>
      <c r="H264" s="43"/>
      <c r="I264" s="27"/>
      <c r="J264" s="27"/>
      <c r="K264" s="43">
        <f t="shared" si="22"/>
        <v>0</v>
      </c>
      <c r="L264" s="76"/>
      <c r="M264" s="48"/>
    </row>
    <row r="265" spans="1:13" ht="13.5" thickBot="1" x14ac:dyDescent="0.25">
      <c r="D265" s="46" t="s">
        <v>18</v>
      </c>
      <c r="E265" s="77">
        <f>SUM(E256:E264)</f>
        <v>38531</v>
      </c>
      <c r="F265" s="77">
        <f>SUM(F256:F264)</f>
        <v>0</v>
      </c>
      <c r="G265" s="77">
        <f t="shared" ref="G265" si="23">SUM(G256:G263)</f>
        <v>0</v>
      </c>
      <c r="H265" s="77">
        <f>SUM(H256:H264)</f>
        <v>0</v>
      </c>
      <c r="I265" s="77">
        <f t="shared" ref="I265:J265" si="24">SUM(I256:I263)</f>
        <v>0</v>
      </c>
      <c r="J265" s="112">
        <f t="shared" si="24"/>
        <v>0</v>
      </c>
      <c r="K265" s="77">
        <f>SUM(K256:K264)</f>
        <v>38531</v>
      </c>
      <c r="M265" s="93">
        <f>SUM(M256:M264)</f>
        <v>8</v>
      </c>
    </row>
    <row r="266" spans="1:13" x14ac:dyDescent="0.2">
      <c r="D266" s="60"/>
      <c r="E266" s="93"/>
      <c r="F266" s="93"/>
      <c r="G266" s="93"/>
      <c r="H266" s="93"/>
      <c r="I266" s="93"/>
      <c r="J266" s="93"/>
      <c r="K266" s="93"/>
      <c r="M266" s="93"/>
    </row>
    <row r="267" spans="1:13" x14ac:dyDescent="0.2">
      <c r="M267" s="48"/>
    </row>
    <row r="268" spans="1:13" ht="13.5" customHeight="1" x14ac:dyDescent="0.2">
      <c r="E268" s="95">
        <f>E19+E41+E65+E90+E113+E136+E159+E184+E203+E222+E244+E265</f>
        <v>578170</v>
      </c>
      <c r="F268" s="95">
        <f>F19+F41+F65+F90+F113+F136+F159+F184+F203+F222+F244+F265</f>
        <v>0</v>
      </c>
      <c r="G268" s="95">
        <f>G19+G41+G65+G90+G113+G136+G159+G203</f>
        <v>0</v>
      </c>
      <c r="H268" s="95">
        <f>H19+H41+H65+H90+H113+H136+H159+H184+H203+H222+H244+H265</f>
        <v>5015</v>
      </c>
      <c r="I268" s="95">
        <f>I19+I41+I65+I90+I113+I136+I159+I203</f>
        <v>0</v>
      </c>
      <c r="J268" s="95">
        <f>J19+J41+J65+J90+J113+J136+J159+J203</f>
        <v>0</v>
      </c>
      <c r="K268" s="95">
        <f>K19+K41+K65+K90+K113+K136+K159+K184+K203+K222+K244+K265</f>
        <v>573155</v>
      </c>
      <c r="L268" s="96">
        <f>M268-1</f>
        <v>123</v>
      </c>
      <c r="M268" s="95">
        <f>M19+M41+M65+M90+M113+M136+M159+M184+M203+M222+M244+M265</f>
        <v>124</v>
      </c>
    </row>
    <row r="269" spans="1:13" x14ac:dyDescent="0.2">
      <c r="D269" s="60" t="s">
        <v>202</v>
      </c>
      <c r="E269" s="97">
        <f>E268+F268</f>
        <v>578170</v>
      </c>
      <c r="F269" s="98"/>
      <c r="H269" s="60" t="s">
        <v>203</v>
      </c>
      <c r="J269" s="93">
        <f>G268+H268+I268+J268</f>
        <v>5015</v>
      </c>
      <c r="M269" s="90"/>
    </row>
    <row r="270" spans="1:13" x14ac:dyDescent="0.2">
      <c r="M270" s="90"/>
    </row>
    <row r="271" spans="1:13" x14ac:dyDescent="0.2">
      <c r="M271" s="90"/>
    </row>
    <row r="272" spans="1:13" x14ac:dyDescent="0.2">
      <c r="G272" s="99"/>
      <c r="H272" s="100"/>
      <c r="I272" s="100"/>
      <c r="J272" s="100"/>
      <c r="K272" s="101"/>
      <c r="L272" s="102"/>
      <c r="M272" s="103"/>
    </row>
    <row r="273" spans="4:13" x14ac:dyDescent="0.2">
      <c r="G273" s="99"/>
      <c r="H273" s="104"/>
      <c r="I273" s="100"/>
      <c r="J273" s="100"/>
      <c r="K273" s="101"/>
      <c r="L273" s="102"/>
      <c r="M273" s="102"/>
    </row>
    <row r="275" spans="4:13" x14ac:dyDescent="0.2">
      <c r="D275" s="90"/>
    </row>
    <row r="350" spans="11:11" x14ac:dyDescent="0.2">
      <c r="K350" s="82" t="s">
        <v>204</v>
      </c>
    </row>
  </sheetData>
  <sheetProtection selectLockedCells="1" selectUnlockedCells="1"/>
  <mergeCells count="192">
    <mergeCell ref="K6:K7"/>
    <mergeCell ref="L6:L7"/>
    <mergeCell ref="D1:H1"/>
    <mergeCell ref="D2:H2"/>
    <mergeCell ref="D3:H3"/>
    <mergeCell ref="E5:F5"/>
    <mergeCell ref="G5:J5"/>
    <mergeCell ref="B6:B7"/>
    <mergeCell ref="C6:C7"/>
    <mergeCell ref="D6:D7"/>
    <mergeCell ref="E6:E7"/>
    <mergeCell ref="F6:F7"/>
    <mergeCell ref="B27:B28"/>
    <mergeCell ref="C27:C28"/>
    <mergeCell ref="D27:D28"/>
    <mergeCell ref="E27:E28"/>
    <mergeCell ref="F27:F28"/>
    <mergeCell ref="G6:G7"/>
    <mergeCell ref="H6:H7"/>
    <mergeCell ref="I6:I7"/>
    <mergeCell ref="J6:J7"/>
    <mergeCell ref="G27:G28"/>
    <mergeCell ref="H27:H28"/>
    <mergeCell ref="I27:I28"/>
    <mergeCell ref="J27:J28"/>
    <mergeCell ref="K27:K28"/>
    <mergeCell ref="L27:L28"/>
    <mergeCell ref="D21:H21"/>
    <mergeCell ref="D22:H22"/>
    <mergeCell ref="D23:H23"/>
    <mergeCell ref="E26:F26"/>
    <mergeCell ref="G26:J26"/>
    <mergeCell ref="K48:K49"/>
    <mergeCell ref="L48:L49"/>
    <mergeCell ref="D43:H43"/>
    <mergeCell ref="D44:H44"/>
    <mergeCell ref="D45:H45"/>
    <mergeCell ref="E47:F47"/>
    <mergeCell ref="G47:J47"/>
    <mergeCell ref="G48:G49"/>
    <mergeCell ref="H48:H49"/>
    <mergeCell ref="I48:I49"/>
    <mergeCell ref="J48:J49"/>
    <mergeCell ref="B48:B49"/>
    <mergeCell ref="C48:C49"/>
    <mergeCell ref="D48:D49"/>
    <mergeCell ref="E48:E49"/>
    <mergeCell ref="F48:F49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D69:H69"/>
    <mergeCell ref="D70:H70"/>
    <mergeCell ref="D71:H71"/>
    <mergeCell ref="E74:F74"/>
    <mergeCell ref="G74:J74"/>
    <mergeCell ref="K100:K101"/>
    <mergeCell ref="L100:L101"/>
    <mergeCell ref="D94:H94"/>
    <mergeCell ref="D95:H95"/>
    <mergeCell ref="D96:H96"/>
    <mergeCell ref="E99:F99"/>
    <mergeCell ref="G99:J99"/>
    <mergeCell ref="B100:B101"/>
    <mergeCell ref="C100:C101"/>
    <mergeCell ref="D100:D101"/>
    <mergeCell ref="E100:E101"/>
    <mergeCell ref="F100:F101"/>
    <mergeCell ref="B122:B123"/>
    <mergeCell ref="C122:C123"/>
    <mergeCell ref="D122:D123"/>
    <mergeCell ref="E122:E123"/>
    <mergeCell ref="F122:F123"/>
    <mergeCell ref="G100:G101"/>
    <mergeCell ref="H100:H101"/>
    <mergeCell ref="I100:I101"/>
    <mergeCell ref="J100:J101"/>
    <mergeCell ref="G122:G123"/>
    <mergeCell ref="H122:H123"/>
    <mergeCell ref="I122:I123"/>
    <mergeCell ref="J122:J123"/>
    <mergeCell ref="K122:K123"/>
    <mergeCell ref="L122:L123"/>
    <mergeCell ref="D116:H116"/>
    <mergeCell ref="D117:H117"/>
    <mergeCell ref="D118:H118"/>
    <mergeCell ref="E121:F121"/>
    <mergeCell ref="G121:J121"/>
    <mergeCell ref="K145:K146"/>
    <mergeCell ref="L145:L146"/>
    <mergeCell ref="D139:H139"/>
    <mergeCell ref="D140:H140"/>
    <mergeCell ref="D141:H141"/>
    <mergeCell ref="E144:F144"/>
    <mergeCell ref="G144:J144"/>
    <mergeCell ref="G145:G146"/>
    <mergeCell ref="H145:H146"/>
    <mergeCell ref="I145:I146"/>
    <mergeCell ref="J145:J146"/>
    <mergeCell ref="B145:B146"/>
    <mergeCell ref="C145:C146"/>
    <mergeCell ref="D145:D146"/>
    <mergeCell ref="E145:E146"/>
    <mergeCell ref="F145:F146"/>
    <mergeCell ref="B171:B172"/>
    <mergeCell ref="C171:C172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D165:H165"/>
    <mergeCell ref="D166:H166"/>
    <mergeCell ref="D167:H167"/>
    <mergeCell ref="E170:F170"/>
    <mergeCell ref="G170:J170"/>
    <mergeCell ref="K192:K193"/>
    <mergeCell ref="L192:L193"/>
    <mergeCell ref="D187:H187"/>
    <mergeCell ref="D188:H188"/>
    <mergeCell ref="D189:H189"/>
    <mergeCell ref="E191:F191"/>
    <mergeCell ref="G191:J191"/>
    <mergeCell ref="B192:B193"/>
    <mergeCell ref="C192:C193"/>
    <mergeCell ref="D192:D193"/>
    <mergeCell ref="E192:E193"/>
    <mergeCell ref="F192:F193"/>
    <mergeCell ref="B211:B212"/>
    <mergeCell ref="C211:C212"/>
    <mergeCell ref="D211:D212"/>
    <mergeCell ref="E211:E212"/>
    <mergeCell ref="F211:F212"/>
    <mergeCell ref="G192:G193"/>
    <mergeCell ref="H192:H193"/>
    <mergeCell ref="I192:I193"/>
    <mergeCell ref="J192:J193"/>
    <mergeCell ref="G211:G212"/>
    <mergeCell ref="H211:H212"/>
    <mergeCell ref="I211:I212"/>
    <mergeCell ref="J211:J212"/>
    <mergeCell ref="K211:K212"/>
    <mergeCell ref="L211:L212"/>
    <mergeCell ref="D206:H206"/>
    <mergeCell ref="D207:H207"/>
    <mergeCell ref="D208:H208"/>
    <mergeCell ref="E210:F210"/>
    <mergeCell ref="G210:J210"/>
    <mergeCell ref="K233:K234"/>
    <mergeCell ref="L233:L234"/>
    <mergeCell ref="D228:H228"/>
    <mergeCell ref="D229:H229"/>
    <mergeCell ref="D230:H230"/>
    <mergeCell ref="E232:F232"/>
    <mergeCell ref="G232:J232"/>
    <mergeCell ref="G233:G234"/>
    <mergeCell ref="H233:H234"/>
    <mergeCell ref="I233:I234"/>
    <mergeCell ref="J233:J234"/>
    <mergeCell ref="B233:B234"/>
    <mergeCell ref="C233:C234"/>
    <mergeCell ref="D233:D234"/>
    <mergeCell ref="E233:E234"/>
    <mergeCell ref="F233:F234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D249:H249"/>
    <mergeCell ref="D250:H250"/>
    <mergeCell ref="D251:H251"/>
    <mergeCell ref="E253:F253"/>
    <mergeCell ref="G253:J253"/>
  </mergeCells>
  <pageMargins left="0.39370078740157483" right="0.15748031496062992" top="0.19685039370078741" bottom="0.19685039370078741" header="0.51181102362204722" footer="0.51181102362204722"/>
  <pageSetup scale="89" firstPageNumber="0" fitToHeight="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PENSIONADOS Y JUBILADOS</vt:lpstr>
      <vt:lpstr>'PENSIONADOS Y JUBILADOS'!Área_de_impresión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Tesoreria01</cp:lastModifiedBy>
  <cp:lastPrinted>2025-04-12T19:36:14Z</cp:lastPrinted>
  <dcterms:created xsi:type="dcterms:W3CDTF">2022-01-28T17:30:25Z</dcterms:created>
  <dcterms:modified xsi:type="dcterms:W3CDTF">2025-05-06T18:50:21Z</dcterms:modified>
</cp:coreProperties>
</file>